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erver2\share2\Proiecte Sportive\2017 - sesiunea 2\[sport] [2017 - s2] Ghid &amp; Anexe (varianta pentru consultare publica)\"/>
    </mc:Choice>
  </mc:AlternateContent>
  <bookViews>
    <workbookView xWindow="0" yWindow="0" windowWidth="21600" windowHeight="9735" activeTab="2"/>
  </bookViews>
  <sheets>
    <sheet name="Instructiuni" sheetId="3" r:id="rId1"/>
    <sheet name="Anexa 1.2 - BUGETUL" sheetId="1" r:id="rId2"/>
    <sheet name="Tipuri de cheltuieli ELIGIBILE" sheetId="2" r:id="rId3"/>
    <sheet name="BUGET DEMO" sheetId="4" r:id="rId4"/>
  </sheets>
  <definedNames>
    <definedName name="_xlnm._FilterDatabase" localSheetId="2" hidden="1">'Tipuri de cheltuieli ELIGIBILE'!$A$1:$A$1</definedName>
    <definedName name="_xlnm.Print_Titles" localSheetId="1">'Anexa 1.2 - BUGETUL'!$5:$5</definedName>
    <definedName name="_xlnm.Print_Titles" localSheetId="3">'BUGET DEMO'!$4:$4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K8" i="1"/>
  <c r="K9" i="1"/>
  <c r="K10" i="1"/>
  <c r="M10" i="1" s="1"/>
  <c r="K11" i="1"/>
  <c r="K6" i="1"/>
  <c r="M9" i="1"/>
  <c r="M11" i="1"/>
  <c r="M7" i="1"/>
  <c r="M8" i="1"/>
  <c r="H2" i="1" l="1"/>
  <c r="I2" i="1"/>
  <c r="J2" i="1"/>
  <c r="K2" i="1"/>
  <c r="L2" i="1"/>
  <c r="M6" i="1" l="1"/>
  <c r="M2" i="4"/>
  <c r="G8" i="4" l="1"/>
  <c r="I8" i="4" s="1"/>
  <c r="K8" i="4" s="1"/>
  <c r="G5" i="4"/>
  <c r="L104" i="4"/>
  <c r="K104" i="4"/>
  <c r="I104" i="4"/>
  <c r="L103" i="4"/>
  <c r="I103" i="4"/>
  <c r="K103" i="4" s="1"/>
  <c r="L102" i="4"/>
  <c r="K102" i="4"/>
  <c r="I102" i="4"/>
  <c r="L101" i="4"/>
  <c r="I101" i="4"/>
  <c r="K101" i="4" s="1"/>
  <c r="L100" i="4"/>
  <c r="K100" i="4"/>
  <c r="I100" i="4"/>
  <c r="L99" i="4"/>
  <c r="I99" i="4"/>
  <c r="K99" i="4" s="1"/>
  <c r="L98" i="4"/>
  <c r="K98" i="4"/>
  <c r="I98" i="4"/>
  <c r="L97" i="4"/>
  <c r="I97" i="4"/>
  <c r="K97" i="4" s="1"/>
  <c r="L96" i="4"/>
  <c r="K96" i="4"/>
  <c r="I96" i="4"/>
  <c r="L95" i="4"/>
  <c r="I95" i="4"/>
  <c r="K95" i="4" s="1"/>
  <c r="L94" i="4"/>
  <c r="K94" i="4"/>
  <c r="I94" i="4"/>
  <c r="L93" i="4"/>
  <c r="I93" i="4"/>
  <c r="K93" i="4" s="1"/>
  <c r="L92" i="4"/>
  <c r="K92" i="4"/>
  <c r="I92" i="4"/>
  <c r="L91" i="4"/>
  <c r="I91" i="4"/>
  <c r="K91" i="4" s="1"/>
  <c r="L90" i="4"/>
  <c r="K90" i="4"/>
  <c r="I90" i="4"/>
  <c r="L89" i="4"/>
  <c r="I89" i="4"/>
  <c r="K89" i="4" s="1"/>
  <c r="L88" i="4"/>
  <c r="K88" i="4"/>
  <c r="I88" i="4"/>
  <c r="L87" i="4"/>
  <c r="I87" i="4"/>
  <c r="K87" i="4" s="1"/>
  <c r="L86" i="4"/>
  <c r="K86" i="4"/>
  <c r="I86" i="4"/>
  <c r="L85" i="4"/>
  <c r="I85" i="4"/>
  <c r="K85" i="4" s="1"/>
  <c r="L84" i="4"/>
  <c r="K84" i="4"/>
  <c r="I84" i="4"/>
  <c r="L83" i="4"/>
  <c r="I83" i="4"/>
  <c r="K83" i="4" s="1"/>
  <c r="L82" i="4"/>
  <c r="K82" i="4"/>
  <c r="I82" i="4"/>
  <c r="L81" i="4"/>
  <c r="I81" i="4"/>
  <c r="K81" i="4" s="1"/>
  <c r="L80" i="4"/>
  <c r="K80" i="4"/>
  <c r="I80" i="4"/>
  <c r="L79" i="4"/>
  <c r="I79" i="4"/>
  <c r="K79" i="4" s="1"/>
  <c r="L78" i="4"/>
  <c r="K78" i="4"/>
  <c r="I78" i="4"/>
  <c r="L77" i="4"/>
  <c r="I77" i="4"/>
  <c r="K77" i="4" s="1"/>
  <c r="L76" i="4"/>
  <c r="K76" i="4"/>
  <c r="I76" i="4"/>
  <c r="L75" i="4"/>
  <c r="I75" i="4"/>
  <c r="K75" i="4" s="1"/>
  <c r="L74" i="4"/>
  <c r="K74" i="4"/>
  <c r="I74" i="4"/>
  <c r="L73" i="4"/>
  <c r="I73" i="4"/>
  <c r="K73" i="4" s="1"/>
  <c r="L72" i="4"/>
  <c r="K72" i="4"/>
  <c r="I72" i="4"/>
  <c r="L71" i="4"/>
  <c r="I71" i="4"/>
  <c r="K71" i="4" s="1"/>
  <c r="L70" i="4"/>
  <c r="K70" i="4"/>
  <c r="I70" i="4"/>
  <c r="L69" i="4"/>
  <c r="I69" i="4"/>
  <c r="K69" i="4" s="1"/>
  <c r="L68" i="4"/>
  <c r="K68" i="4"/>
  <c r="I68" i="4"/>
  <c r="L67" i="4"/>
  <c r="I67" i="4"/>
  <c r="K67" i="4" s="1"/>
  <c r="L66" i="4"/>
  <c r="K66" i="4"/>
  <c r="I66" i="4"/>
  <c r="L65" i="4"/>
  <c r="I65" i="4"/>
  <c r="K65" i="4" s="1"/>
  <c r="L64" i="4"/>
  <c r="K64" i="4"/>
  <c r="I64" i="4"/>
  <c r="L63" i="4"/>
  <c r="I63" i="4"/>
  <c r="K63" i="4" s="1"/>
  <c r="L62" i="4"/>
  <c r="K62" i="4"/>
  <c r="I62" i="4"/>
  <c r="L61" i="4"/>
  <c r="I61" i="4"/>
  <c r="K61" i="4" s="1"/>
  <c r="L60" i="4"/>
  <c r="K60" i="4"/>
  <c r="I60" i="4"/>
  <c r="L59" i="4"/>
  <c r="I59" i="4"/>
  <c r="K59" i="4" s="1"/>
  <c r="L58" i="4"/>
  <c r="K58" i="4"/>
  <c r="I58" i="4"/>
  <c r="L57" i="4"/>
  <c r="I57" i="4"/>
  <c r="K57" i="4" s="1"/>
  <c r="L56" i="4"/>
  <c r="K56" i="4"/>
  <c r="I56" i="4"/>
  <c r="L55" i="4"/>
  <c r="I55" i="4"/>
  <c r="K55" i="4" s="1"/>
  <c r="L54" i="4"/>
  <c r="K54" i="4"/>
  <c r="I54" i="4"/>
  <c r="L53" i="4"/>
  <c r="I53" i="4"/>
  <c r="K53" i="4" s="1"/>
  <c r="L52" i="4"/>
  <c r="K52" i="4"/>
  <c r="I52" i="4"/>
  <c r="L51" i="4"/>
  <c r="I51" i="4"/>
  <c r="K51" i="4" s="1"/>
  <c r="L50" i="4"/>
  <c r="K50" i="4"/>
  <c r="I50" i="4"/>
  <c r="L49" i="4"/>
  <c r="I49" i="4"/>
  <c r="K49" i="4" s="1"/>
  <c r="L48" i="4"/>
  <c r="K48" i="4"/>
  <c r="I48" i="4"/>
  <c r="L47" i="4"/>
  <c r="I47" i="4"/>
  <c r="K47" i="4" s="1"/>
  <c r="L46" i="4"/>
  <c r="K46" i="4"/>
  <c r="I46" i="4"/>
  <c r="L45" i="4"/>
  <c r="I45" i="4"/>
  <c r="K45" i="4" s="1"/>
  <c r="L44" i="4"/>
  <c r="K44" i="4"/>
  <c r="I44" i="4"/>
  <c r="L43" i="4"/>
  <c r="I43" i="4"/>
  <c r="K43" i="4" s="1"/>
  <c r="L42" i="4"/>
  <c r="K42" i="4"/>
  <c r="I42" i="4"/>
  <c r="L41" i="4"/>
  <c r="I41" i="4"/>
  <c r="K41" i="4" s="1"/>
  <c r="L40" i="4"/>
  <c r="K40" i="4"/>
  <c r="I40" i="4"/>
  <c r="L39" i="4"/>
  <c r="I39" i="4"/>
  <c r="K39" i="4" s="1"/>
  <c r="L38" i="4"/>
  <c r="K38" i="4"/>
  <c r="I38" i="4"/>
  <c r="L37" i="4"/>
  <c r="I37" i="4"/>
  <c r="K37" i="4" s="1"/>
  <c r="L36" i="4"/>
  <c r="K36" i="4"/>
  <c r="I36" i="4"/>
  <c r="L35" i="4"/>
  <c r="I35" i="4"/>
  <c r="K35" i="4" s="1"/>
  <c r="L34" i="4"/>
  <c r="K34" i="4"/>
  <c r="I34" i="4"/>
  <c r="L33" i="4"/>
  <c r="I33" i="4"/>
  <c r="K33" i="4" s="1"/>
  <c r="L32" i="4"/>
  <c r="K32" i="4"/>
  <c r="I32" i="4"/>
  <c r="L31" i="4"/>
  <c r="I31" i="4"/>
  <c r="K31" i="4" s="1"/>
  <c r="L30" i="4"/>
  <c r="K30" i="4"/>
  <c r="I30" i="4"/>
  <c r="L29" i="4"/>
  <c r="I29" i="4"/>
  <c r="K29" i="4" s="1"/>
  <c r="L28" i="4"/>
  <c r="K28" i="4"/>
  <c r="I28" i="4"/>
  <c r="L27" i="4"/>
  <c r="I27" i="4"/>
  <c r="K27" i="4" s="1"/>
  <c r="L26" i="4"/>
  <c r="K26" i="4"/>
  <c r="I26" i="4"/>
  <c r="L25" i="4"/>
  <c r="I25" i="4"/>
  <c r="K25" i="4" s="1"/>
  <c r="L24" i="4"/>
  <c r="K24" i="4"/>
  <c r="I24" i="4"/>
  <c r="L23" i="4"/>
  <c r="I23" i="4"/>
  <c r="K23" i="4" s="1"/>
  <c r="L22" i="4"/>
  <c r="K22" i="4"/>
  <c r="I22" i="4"/>
  <c r="L21" i="4"/>
  <c r="I21" i="4"/>
  <c r="K21" i="4" s="1"/>
  <c r="L20" i="4"/>
  <c r="K20" i="4"/>
  <c r="I20" i="4"/>
  <c r="L19" i="4"/>
  <c r="I19" i="4"/>
  <c r="K19" i="4" s="1"/>
  <c r="L18" i="4"/>
  <c r="K18" i="4"/>
  <c r="I18" i="4"/>
  <c r="L17" i="4"/>
  <c r="I17" i="4"/>
  <c r="K17" i="4" s="1"/>
  <c r="L16" i="4"/>
  <c r="K16" i="4"/>
  <c r="I16" i="4"/>
  <c r="L15" i="4"/>
  <c r="I15" i="4"/>
  <c r="K15" i="4" s="1"/>
  <c r="L14" i="4"/>
  <c r="K14" i="4"/>
  <c r="I14" i="4"/>
  <c r="L13" i="4"/>
  <c r="I13" i="4"/>
  <c r="K13" i="4" s="1"/>
  <c r="L12" i="4"/>
  <c r="I12" i="4"/>
  <c r="K12" i="4" s="1"/>
  <c r="L11" i="4"/>
  <c r="I11" i="4"/>
  <c r="K11" i="4" s="1"/>
  <c r="L10" i="4"/>
  <c r="I10" i="4"/>
  <c r="K10" i="4" s="1"/>
  <c r="L9" i="4"/>
  <c r="I9" i="4"/>
  <c r="K9" i="4" s="1"/>
  <c r="L8" i="4"/>
  <c r="L7" i="4"/>
  <c r="I7" i="4"/>
  <c r="K7" i="4" s="1"/>
  <c r="L6" i="4"/>
  <c r="I6" i="4"/>
  <c r="K6" i="4" s="1"/>
  <c r="I5" i="4"/>
  <c r="K5" i="4" s="1"/>
  <c r="J2" i="4"/>
  <c r="L2" i="4" l="1"/>
  <c r="K2" i="4"/>
  <c r="I2" i="4"/>
  <c r="J3" i="4" l="1"/>
  <c r="K3" i="4" s="1"/>
  <c r="M3" i="4"/>
  <c r="J1" i="4"/>
  <c r="J3" i="1" l="1"/>
  <c r="K3" i="1" s="1"/>
</calcChain>
</file>

<file path=xl/comments1.xml><?xml version="1.0" encoding="utf-8"?>
<comments xmlns="http://schemas.openxmlformats.org/spreadsheetml/2006/main">
  <authors>
    <author>Negre Cornel</author>
  </authors>
  <commentList>
    <comment ref="K2" authorId="0" shapeId="0">
      <text>
        <r>
          <rPr>
            <b/>
            <sz val="9"/>
            <color indexed="81"/>
            <rFont val="Tahoma"/>
            <family val="2"/>
          </rPr>
          <t>MAX. 90% din ELIGIBILE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Negre Cornel</author>
  </authors>
  <commentList>
    <comment ref="K2" authorId="0" shapeId="0">
      <text>
        <r>
          <rPr>
            <b/>
            <sz val="9"/>
            <color indexed="81"/>
            <rFont val="Tahoma"/>
            <family val="2"/>
          </rPr>
          <t>MAX. 90% din ELIGIBILE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<sst xmlns="http://schemas.openxmlformats.org/spreadsheetml/2006/main" count="106" uniqueCount="66">
  <si>
    <t>Eligibil / Neeligibil</t>
  </si>
  <si>
    <t>Categorie de cheltuieli</t>
  </si>
  <si>
    <t>Subcategorie de cheltuieli</t>
  </si>
  <si>
    <t>Acţiunea/ activitatea:</t>
  </si>
  <si>
    <t>2.cazare</t>
  </si>
  <si>
    <t>Nr. UM</t>
  </si>
  <si>
    <t>Total (lei):</t>
  </si>
  <si>
    <t>TOTAL GENERAL (eligibile+neeligibile) lei:</t>
  </si>
  <si>
    <t>nr. categ</t>
  </si>
  <si>
    <t>Valoarea UM - lei</t>
  </si>
  <si>
    <t>Unitatea de măsură - UM</t>
  </si>
  <si>
    <r>
      <t>Nr. crt. (</t>
    </r>
    <r>
      <rPr>
        <b/>
        <u/>
        <sz val="11"/>
        <rFont val="Times New Roman"/>
        <family val="1"/>
      </rPr>
      <t>linia de buget</t>
    </r>
    <r>
      <rPr>
        <b/>
        <sz val="11"/>
        <rFont val="Times New Roman"/>
        <family val="1"/>
      </rPr>
      <t>)</t>
    </r>
  </si>
  <si>
    <r>
      <rPr>
        <b/>
        <u/>
        <sz val="12"/>
        <rFont val="Calibri"/>
        <family val="2"/>
        <scheme val="minor"/>
      </rPr>
      <t>ELIGIBILE - B.</t>
    </r>
    <r>
      <rPr>
        <b/>
        <sz val="11"/>
        <rFont val="Calibri"/>
        <family val="2"/>
        <scheme val="minor"/>
      </rPr>
      <t xml:space="preserve"> Cofinanţare proprie a structurii sportive  - lei</t>
    </r>
  </si>
  <si>
    <r>
      <rPr>
        <b/>
        <u/>
        <sz val="12"/>
        <rFont val="Calibri"/>
        <family val="2"/>
        <scheme val="minor"/>
      </rPr>
      <t xml:space="preserve">NEELIGIBILE - D. </t>
    </r>
    <r>
      <rPr>
        <b/>
        <sz val="12"/>
        <rFont val="Calibri"/>
        <family val="2"/>
        <scheme val="minor"/>
      </rPr>
      <t>Cheltuieli neeligibile</t>
    </r>
    <r>
      <rPr>
        <b/>
        <sz val="12"/>
        <rFont val="Times New Roman"/>
        <family val="1"/>
      </rPr>
      <t xml:space="preserve"> - lei</t>
    </r>
  </si>
  <si>
    <r>
      <rPr>
        <b/>
        <u/>
        <sz val="12"/>
        <rFont val="Calibri"/>
        <family val="2"/>
        <scheme val="minor"/>
      </rPr>
      <t>ELIGIBILE - A.</t>
    </r>
    <r>
      <rPr>
        <b/>
        <sz val="12"/>
        <rFont val="Calibri"/>
        <family val="2"/>
        <scheme val="minor"/>
      </rPr>
      <t xml:space="preserve"> Valoare totala (TVA INCLUS) - lei</t>
    </r>
  </si>
  <si>
    <t>Ponderi eligibile (%):</t>
  </si>
  <si>
    <t>eligibil</t>
  </si>
  <si>
    <t>neeligibil</t>
  </si>
  <si>
    <t>Activitatea 1</t>
  </si>
  <si>
    <t>Activitatea 2</t>
  </si>
  <si>
    <t>Activitatea 3</t>
  </si>
  <si>
    <t>Activitatea 4</t>
  </si>
  <si>
    <t>Activitatea 5</t>
  </si>
  <si>
    <t>Activitatea 6</t>
  </si>
  <si>
    <t>Activitatea 7</t>
  </si>
  <si>
    <t>Activitatea 8</t>
  </si>
  <si>
    <t>Activitatea 9</t>
  </si>
  <si>
    <t>1.transport</t>
  </si>
  <si>
    <t>3.masa</t>
  </si>
  <si>
    <t>Categorii CHELTUIELI grupate - LIST</t>
  </si>
  <si>
    <t>Activitatea 1 - management proiect</t>
  </si>
  <si>
    <r>
      <rPr>
        <b/>
        <u/>
        <sz val="12"/>
        <rFont val="Calibri"/>
        <family val="2"/>
        <scheme val="minor"/>
      </rPr>
      <t>ELIGIBILE - C.</t>
    </r>
    <r>
      <rPr>
        <b/>
        <sz val="12"/>
        <rFont val="Times New Roman"/>
        <family val="1"/>
      </rPr>
      <t xml:space="preserve"> Finanţare nerambursabilă solicitată - lei:             A-B</t>
    </r>
  </si>
  <si>
    <t>serviciu</t>
  </si>
  <si>
    <t>transport intern, deplasare la federatie cu auto personal (300 km x 7,5% x 5,1 lei/litru)</t>
  </si>
  <si>
    <t>litri</t>
  </si>
  <si>
    <t>cazare 25 sportivi pentru pregatire * 10 nopti/persoana</t>
  </si>
  <si>
    <t>nopti</t>
  </si>
  <si>
    <t>Activitatea 4 - participare competitie</t>
  </si>
  <si>
    <t>Activitatea 3 - pregatire sportivi atletism</t>
  </si>
  <si>
    <t>inchrierea sala atletism multifunctionala 5 zile (1000 lei/zi)</t>
  </si>
  <si>
    <t>foc de artificii celebrare victorie</t>
  </si>
  <si>
    <t>oficiali - echipa organizare</t>
  </si>
  <si>
    <t>pers</t>
  </si>
  <si>
    <t>bursuci plus - motivationali</t>
  </si>
  <si>
    <t>buc</t>
  </si>
  <si>
    <t>partenri media - neimplicati in proiect</t>
  </si>
  <si>
    <r>
      <t>Verificare</t>
    </r>
    <r>
      <rPr>
        <sz val="12"/>
        <rFont val="Times New Roman"/>
        <family val="1"/>
      </rPr>
      <t xml:space="preserve"> </t>
    </r>
    <r>
      <rPr>
        <sz val="10"/>
        <rFont val="Times New Roman"/>
        <family val="1"/>
      </rPr>
      <t>(T-A-B-C-D)=0</t>
    </r>
  </si>
  <si>
    <t>sdvsad</t>
  </si>
  <si>
    <t>T</t>
  </si>
  <si>
    <t>A</t>
  </si>
  <si>
    <t>B</t>
  </si>
  <si>
    <t>C</t>
  </si>
  <si>
    <t>D</t>
  </si>
  <si>
    <r>
      <t xml:space="preserve">TOTAL lei </t>
    </r>
    <r>
      <rPr>
        <b/>
        <u/>
        <sz val="11"/>
        <color rgb="FFFF0000"/>
        <rFont val="Times New Roman"/>
        <family val="1"/>
      </rPr>
      <t>(T)</t>
    </r>
    <r>
      <rPr>
        <b/>
        <sz val="11"/>
        <rFont val="Times New Roman"/>
        <family val="1"/>
      </rPr>
      <t>:</t>
    </r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</si>
  <si>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A</t>
    </r>
    <r>
      <rPr>
        <b/>
        <u/>
        <sz val="12"/>
        <rFont val="Times New Roman"/>
        <family val="1"/>
      </rPr>
      <t>.</t>
    </r>
    <r>
      <rPr>
        <b/>
        <sz val="12"/>
        <rFont val="Times New Roman"/>
        <family val="1"/>
      </rPr>
      <t xml:space="preserve"> Valoare totala (TVA INCLUS) - lei</t>
    </r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</si>
  <si>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B</t>
    </r>
    <r>
      <rPr>
        <b/>
        <u/>
        <sz val="12"/>
        <rFont val="Times New Roman"/>
        <family val="1"/>
      </rPr>
      <t>.</t>
    </r>
    <r>
      <rPr>
        <b/>
        <sz val="11"/>
        <rFont val="Times New Roman"/>
        <family val="1"/>
      </rPr>
      <t xml:space="preserve"> Cofinanţare proprie a structurii sportive  - lei</t>
    </r>
  </si>
  <si>
    <r>
      <rPr>
        <b/>
        <u/>
        <sz val="12"/>
        <rFont val="Times New Roman"/>
        <family val="1"/>
      </rPr>
      <t xml:space="preserve">NEELIGIBILE - </t>
    </r>
    <r>
      <rPr>
        <b/>
        <u/>
        <sz val="12"/>
        <color rgb="FFFF0000"/>
        <rFont val="Times New Roman"/>
        <family val="1"/>
      </rPr>
      <t>D</t>
    </r>
    <r>
      <rPr>
        <b/>
        <u/>
        <sz val="12"/>
        <rFont val="Times New Roman"/>
        <family val="1"/>
      </rPr>
      <t xml:space="preserve">. </t>
    </r>
    <r>
      <rPr>
        <b/>
        <sz val="12"/>
        <rFont val="Times New Roman"/>
        <family val="1"/>
      </rPr>
      <t>Cheltuieli neeligibile - lei</t>
    </r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</si>
  <si>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C</t>
    </r>
    <r>
      <rPr>
        <b/>
        <u/>
        <sz val="12"/>
        <rFont val="Times New Roman"/>
        <family val="1"/>
      </rPr>
      <t>.</t>
    </r>
    <r>
      <rPr>
        <b/>
        <sz val="12"/>
        <rFont val="Times New Roman"/>
        <family val="1"/>
      </rPr>
      <t xml:space="preserve"> Finanţare nerambursabilă solicitată - lei:               </t>
    </r>
    <r>
      <rPr>
        <b/>
        <sz val="12"/>
        <color rgb="FFFF0000"/>
        <rFont val="Times New Roman"/>
        <family val="1"/>
      </rPr>
      <t>(A-B)</t>
    </r>
  </si>
  <si>
    <t>4.premii</t>
  </si>
  <si>
    <t>6.controlul doping</t>
  </si>
  <si>
    <t>7.plati arbitri şi alţii</t>
  </si>
  <si>
    <t>8.alte cheltuieli</t>
  </si>
  <si>
    <t>fanioane</t>
  </si>
  <si>
    <t>doping</t>
  </si>
  <si>
    <t>5.materiale si echipament sportiv</t>
  </si>
  <si>
    <t>Categorii ELIGIBILITATE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</si>
</sst>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Times New Roman"/>
      <family val="1"/>
    </font>
    <font>
      <b/>
      <sz val="12"/>
      <name val="Calibri"/>
      <family val="2"/>
    </font>
    <font>
      <b/>
      <sz val="13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3"/>
      <color theme="1"/>
      <name val="Calibri"/>
      <family val="2"/>
      <scheme val="minor"/>
    </font>
    <font>
      <b/>
      <u/>
      <sz val="11"/>
      <name val="Times New Roman"/>
      <family val="1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u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u/>
      <sz val="11"/>
      <color rgb="FFFF0000"/>
      <name val="Times New Roman"/>
      <family val="1"/>
    </font>
    <font>
      <b/>
      <u/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u/>
      <sz val="14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0" fillId="3" borderId="0" xfId="0" applyNumberFormat="1" applyFill="1" applyBorder="1" applyAlignment="1">
      <alignment horizontal="center" vertical="center"/>
    </xf>
    <xf numFmtId="4" fontId="0" fillId="3" borderId="5" xfId="0" applyNumberFormat="1" applyFill="1" applyBorder="1" applyAlignment="1">
      <alignment horizontal="center" vertical="center"/>
    </xf>
    <xf numFmtId="0" fontId="1" fillId="0" borderId="7" xfId="0" applyFont="1" applyBorder="1"/>
    <xf numFmtId="0" fontId="4" fillId="0" borderId="8" xfId="0" applyFont="1" applyFill="1" applyBorder="1"/>
    <xf numFmtId="0" fontId="4" fillId="0" borderId="9" xfId="0" applyFont="1" applyFill="1" applyBorder="1"/>
    <xf numFmtId="0" fontId="17" fillId="2" borderId="8" xfId="0" applyFont="1" applyFill="1" applyBorder="1"/>
    <xf numFmtId="0" fontId="17" fillId="2" borderId="9" xfId="0" applyFont="1" applyFill="1" applyBorder="1"/>
    <xf numFmtId="0" fontId="0" fillId="0" borderId="10" xfId="0" applyFont="1" applyFill="1" applyBorder="1" applyAlignment="1">
      <alignment horizontal="center" vertical="center"/>
    </xf>
    <xf numFmtId="4" fontId="0" fillId="0" borderId="11" xfId="0" applyNumberFormat="1" applyFont="1" applyFill="1" applyBorder="1" applyAlignment="1">
      <alignment horizontal="center" vertical="center"/>
    </xf>
    <xf numFmtId="4" fontId="11" fillId="0" borderId="11" xfId="0" applyNumberFormat="1" applyFont="1" applyFill="1" applyBorder="1" applyAlignment="1">
      <alignment horizontal="center" vertical="center"/>
    </xf>
    <xf numFmtId="4" fontId="14" fillId="0" borderId="11" xfId="0" applyNumberFormat="1" applyFont="1" applyFill="1" applyBorder="1" applyAlignment="1">
      <alignment horizontal="center" vertical="center"/>
    </xf>
    <xf numFmtId="4" fontId="0" fillId="0" borderId="11" xfId="0" applyNumberFormat="1" applyFill="1" applyBorder="1" applyAlignment="1">
      <alignment horizontal="center" vertical="center"/>
    </xf>
    <xf numFmtId="4" fontId="0" fillId="0" borderId="12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right" vertical="center"/>
    </xf>
    <xf numFmtId="4" fontId="16" fillId="0" borderId="5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4" fontId="0" fillId="3" borderId="3" xfId="0" applyNumberFormat="1" applyFill="1" applyBorder="1" applyAlignment="1">
      <alignment vertical="center"/>
    </xf>
    <xf numFmtId="0" fontId="0" fillId="0" borderId="5" xfId="0" applyFill="1" applyBorder="1" applyAlignment="1">
      <alignment horizontal="left" vertical="center" wrapText="1"/>
    </xf>
    <xf numFmtId="4" fontId="0" fillId="3" borderId="6" xfId="0" applyNumberFormat="1" applyFill="1" applyBorder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horizontal="left" vertical="center" wrapText="1"/>
    </xf>
    <xf numFmtId="4" fontId="19" fillId="0" borderId="11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4" fontId="22" fillId="0" borderId="5" xfId="0" applyNumberFormat="1" applyFont="1" applyFill="1" applyBorder="1" applyAlignment="1">
      <alignment horizontal="right" vertical="center"/>
    </xf>
    <xf numFmtId="4" fontId="22" fillId="0" borderId="5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4" fontId="19" fillId="0" borderId="0" xfId="0" applyNumberFormat="1" applyFont="1" applyFill="1" applyAlignment="1">
      <alignment horizontal="center" vertical="center"/>
    </xf>
    <xf numFmtId="0" fontId="19" fillId="0" borderId="0" xfId="0" applyFont="1"/>
    <xf numFmtId="4" fontId="4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21" fillId="0" borderId="2" xfId="0" applyNumberFormat="1" applyFont="1" applyFill="1" applyBorder="1" applyAlignment="1">
      <alignment horizontal="center" vertical="center"/>
    </xf>
    <xf numFmtId="4" fontId="21" fillId="0" borderId="4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4" fontId="5" fillId="0" borderId="13" xfId="0" applyNumberFormat="1" applyFont="1" applyFill="1" applyBorder="1" applyAlignment="1">
      <alignment horizontal="center" vertical="center" wrapText="1"/>
    </xf>
    <xf numFmtId="4" fontId="9" fillId="0" borderId="13" xfId="0" applyNumberFormat="1" applyFont="1" applyFill="1" applyBorder="1" applyAlignment="1">
      <alignment horizontal="center" vertical="center" wrapText="1"/>
    </xf>
    <xf numFmtId="4" fontId="23" fillId="0" borderId="13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4" fontId="29" fillId="0" borderId="11" xfId="0" applyNumberFormat="1" applyFont="1" applyFill="1" applyBorder="1" applyAlignment="1">
      <alignment horizontal="center" vertical="center"/>
    </xf>
    <xf numFmtId="4" fontId="29" fillId="0" borderId="1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/>
    </xf>
  </cellXfs>
  <cellStyles count="1">
    <cellStyle name="Normal" xfId="0" builtinId="0"/>
  </cellStyles>
  <dxfs count="20"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9FE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589429</xdr:colOff>
      <xdr:row>56</xdr:row>
      <xdr:rowOff>69477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5466229" cy="103107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INSTRUCTIUNI</a:t>
          </a:r>
          <a:r>
            <a:rPr lang="ro-RO" sz="12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 u="sng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PENTRU</a:t>
          </a:r>
          <a:r>
            <a:rPr lang="ro-RO" sz="1200" b="1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INTOCMIREA BUGETULUI</a:t>
          </a:r>
          <a:r>
            <a:rPr lang="ro-RO" sz="12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:</a:t>
          </a:r>
          <a:endParaRPr lang="ro-RO" sz="1200" b="1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1.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T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oate campurile coloanelor de la A la L inclusiv se completeaza</a:t>
          </a:r>
          <a:r>
            <a:rPr lang="ro-RO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OBLIGATORIU pentru fiecare linie de buget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(conditie de eligibilitate/ conformitate).</a:t>
          </a: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2. 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Completarea bugetului:</a:t>
          </a: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2.1. - Coloana cu denumirea </a:t>
          </a:r>
          <a:r>
            <a:rPr lang="en-US" sz="1200" baseline="0">
              <a:solidFill>
                <a:srgbClr val="0070C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Actiunea/activitatea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se completeaza astfel: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a) se alege un camp predefinit din lista (sau);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b) se alege un camp predefinit din lista si se completeaza sau se ofera explicatii suplimentare (sau)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c) se genereaza o subcategorie nou, formulata explicit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2.2. -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P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entru coloanele 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Eligibil/ neeligibil</a:t>
          </a:r>
          <a:r>
            <a:rPr lang="en-US" sz="1200" baseline="0">
              <a:solidFill>
                <a:schemeClr val="dk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si </a:t>
          </a:r>
          <a:r>
            <a:rPr lang="en-US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ategori</a:t>
          </a:r>
          <a:r>
            <a:rPr lang="en-US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e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de cheltuieli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se alege unul din campurile predefinite;</a:t>
          </a: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2.3.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C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oloana 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Subcategorii de cheltuieli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se completeaza astfel:</a:t>
          </a: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- se noteaza o subcategorie de cheltuiala din cele prezentate in Ghidul Solicitantului. Se ofera explicatii suplimentare (minimale) daca este cazul.</a:t>
          </a: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lang="en-US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3.</a:t>
          </a:r>
          <a:r>
            <a:rPr lang="en-US" sz="1200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Verificati calculul pe fiecare linie astfel: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Finanţarea nerambursabilă </a:t>
          </a:r>
          <a:r>
            <a:rPr lang="en-US" sz="1200" b="1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solicitata</a:t>
          </a:r>
          <a:r>
            <a:rPr lang="ro-RO" sz="1200" b="1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>
              <a:latin typeface="Times New Roman" panose="02020603050405020304" pitchFamily="18" charset="0"/>
              <a:cs typeface="Times New Roman" panose="02020603050405020304" pitchFamily="18" charset="0"/>
            </a:rPr>
            <a:t>= </a:t>
          </a:r>
          <a:r>
            <a:rPr lang="en-US" sz="1200" i="1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Valoare T</a:t>
          </a:r>
          <a:r>
            <a:rPr lang="ro-RO" sz="1200" i="1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otal</a:t>
          </a:r>
          <a:r>
            <a:rPr lang="en-US" sz="1200" i="1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 Eligibila</a:t>
          </a:r>
          <a:r>
            <a:rPr lang="ro-RO" sz="1200" i="1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(TVA inclus)</a:t>
          </a:r>
          <a:r>
            <a:rPr lang="ro-RO" sz="120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- </a:t>
          </a:r>
          <a:r>
            <a:rPr lang="ro-RO" sz="1200" i="1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Co</a:t>
          </a:r>
          <a:r>
            <a:rPr lang="en-US" sz="1200" i="1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finantare</a:t>
          </a:r>
          <a:r>
            <a:rPr lang="ro-RO" sz="1200" i="1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propie a  </a:t>
          </a:r>
          <a:r>
            <a:rPr lang="en-US" sz="1200" i="1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structurii sportive</a:t>
          </a:r>
          <a:endParaRPr lang="en-US" sz="1200" i="1" baseline="0">
            <a:solidFill>
              <a:srgbClr val="0070C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lang="en-US" sz="1200" i="1" baseline="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urmariți capul de tabel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4.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D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easupra capului de tabel, insumarea se face automat pentru pana la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5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00 linii de buget.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De asemeni calculul ponderilor se face automat.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NU modificati această insumare automată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;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NU insumați coloanele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(la sfarsit)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după ce ați introdus ultima linie de buget - acest lucru se face automat deasupra tabelului!</a:t>
          </a:r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5.</a:t>
          </a:r>
          <a:r>
            <a:rPr lang="ro-RO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Folositi doua zecimale pentru sumele incluse in buget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(setare implicita)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6.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ATENTIE!  - NU includeți cheltuieli neeligibile la  ”Finanţarea nerambursabilă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solicitata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”! Linia de buget unde a fost selectata optiunea ”neeligibil” pe coloana </a:t>
          </a:r>
          <a:r>
            <a:rPr lang="ro-RO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- </a:t>
          </a:r>
          <a:r>
            <a:rPr lang="ro-RO" sz="1200" baseline="0">
              <a:solidFill>
                <a:srgbClr val="0070C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Eligibil/ neeligibil</a:t>
          </a:r>
          <a:r>
            <a:rPr lang="en-US" sz="1200" baseline="0">
              <a:solidFill>
                <a:srgbClr val="0070C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va avea 0 (zero) la  </a:t>
          </a:r>
          <a:r>
            <a:rPr lang="ro-RO" sz="1200" baseline="0">
              <a:solidFill>
                <a:srgbClr val="0070C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”Finanţarea nerambursabilă </a:t>
          </a:r>
          <a:r>
            <a:rPr lang="en-US" sz="1200" baseline="0">
              <a:solidFill>
                <a:srgbClr val="0070C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solicitata</a:t>
          </a:r>
          <a:r>
            <a:rPr lang="ro-RO" sz="1200" baseline="0">
              <a:solidFill>
                <a:srgbClr val="0070C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”.</a:t>
          </a:r>
        </a:p>
        <a:p>
          <a:r>
            <a:rPr lang="ro-RO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Chetuielile neeligibile, insumate, vor fi trecute si in Anexa 1.1.b - Indicatori</a:t>
          </a:r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100" b="1" u="sng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7.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Aten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ție la ponderile pentru cheltuieli eligibile (max. 90% din acestea pot fi solicitate de la UAT Judetul Brasov)</a:t>
          </a:r>
          <a:endParaRPr lang="en-US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cap="small" baseline="0">
              <a:latin typeface="Times New Roman" panose="02020603050405020304" pitchFamily="18" charset="0"/>
              <a:cs typeface="Times New Roman" panose="02020603050405020304" pitchFamily="18" charset="0"/>
            </a:rPr>
            <a:t>Verificati Liniile De Buget Dupa Finalizare. Printati Aceste Pagini Si, Sub Semnatura, Introduceti Paginile In Dosarul Cererii De Finantare. Atasati Dosarului Si Varianta Editabila A Bugetului (Acest Fisier)</a:t>
          </a:r>
          <a:r>
            <a:rPr lang="en-US" sz="1200" cap="small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ro-RO" sz="1200" cap="small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7</a:t>
          </a:r>
          <a:r>
            <a:rPr lang="ro-RO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. </a:t>
          </a:r>
          <a:r>
            <a:rPr lang="ro-RO" sz="1200">
              <a:latin typeface="Times New Roman" panose="02020603050405020304" pitchFamily="18" charset="0"/>
              <a:cs typeface="Times New Roman" panose="02020603050405020304" pitchFamily="18" charset="0"/>
            </a:rPr>
            <a:t>Pentru orice intrebari /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nelamuriri </a:t>
          </a:r>
          <a:r>
            <a:rPr lang="ro-RO" sz="1200">
              <a:latin typeface="Times New Roman" panose="02020603050405020304" pitchFamily="18" charset="0"/>
              <a:cs typeface="Times New Roman" panose="02020603050405020304" pitchFamily="18" charset="0"/>
            </a:rPr>
            <a:t>privind constructia bugetului -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utilizarea formatului curent - sunati la departamentul nostru: 0268 410 777 int. 142 (L-V /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in intervalul orar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9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.00 - 1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5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.00)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sau utilizati adresa: sport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@judbrasov.ro</a:t>
          </a:r>
        </a:p>
        <a:p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OPORTUNITATE!</a:t>
          </a:r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</a:p>
        <a:p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i) Foaia de calcul / pagina de buget (Anexa 1.2 - BUGETUL) este pregatita sa va ajute astfel:</a:t>
          </a:r>
        </a:p>
        <a:p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</a:t>
          </a:r>
          <a:r>
            <a:rPr lang="en-US" sz="1400" b="1" baseline="0">
              <a:solidFill>
                <a:schemeClr val="bg1">
                  <a:lumMod val="50000"/>
                </a:schemeClr>
              </a:solidFill>
              <a:effectLst>
                <a:outerShdw blurRad="50800" dist="50800" dir="5400000" algn="ctr" rotWithShape="0">
                  <a:schemeClr val="bg1">
                    <a:lumMod val="65000"/>
                  </a:schemeClr>
                </a:outerShdw>
              </a:effectLst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coloanele care au fond gri  includ formule de calcul</a:t>
          </a:r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 Astfel, in functie de completarile dvs. sunt generate automat</a:t>
          </a:r>
          <a:r>
            <a:rPr lang="ro-RO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calcule </a:t>
          </a:r>
          <a:r>
            <a:rPr lang="ro-RO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in coloanele </a:t>
          </a:r>
          <a:r>
            <a:rPr lang="ro-RO" sz="1200" b="1" baseline="0">
              <a:solidFill>
                <a:srgbClr val="0070C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”</a:t>
          </a:r>
          <a:r>
            <a:rPr lang="en-US" sz="1200" b="1" baseline="0">
              <a:solidFill>
                <a:srgbClr val="0070C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Valoare</a:t>
          </a:r>
          <a:r>
            <a:rPr lang="ro-RO" sz="1200" b="1" baseline="0">
              <a:solidFill>
                <a:srgbClr val="0070C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Total</a:t>
          </a:r>
          <a:r>
            <a:rPr lang="en-US" sz="1200" b="1" baseline="0">
              <a:solidFill>
                <a:srgbClr val="0070C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</a:t>
          </a:r>
          <a:r>
            <a:rPr lang="ro-RO" sz="1200" b="1" baseline="0">
              <a:solidFill>
                <a:srgbClr val="0070C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(TVA inclus) - lei”</a:t>
          </a:r>
          <a:r>
            <a:rPr lang="en-US" sz="1200" b="1" baseline="0">
              <a:solidFill>
                <a:srgbClr val="0070C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,</a:t>
          </a:r>
          <a:r>
            <a:rPr lang="ro-RO" sz="1200" b="1" baseline="0">
              <a:solidFill>
                <a:srgbClr val="0070C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”Finanţarea nerambursabilă de la Judeţul Braşov - lei</a:t>
          </a:r>
          <a:r>
            <a:rPr lang="ro-RO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” </a:t>
          </a:r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si pe coloana </a:t>
          </a:r>
          <a:r>
            <a:rPr lang="en-US" sz="1200" b="1" baseline="0">
              <a:solidFill>
                <a:srgbClr val="0070C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"Cheltuieli neeligibile - lei"</a:t>
          </a:r>
          <a:r>
            <a:rPr lang="ro-RO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 Ponderile sunt generate automat.</a:t>
          </a:r>
        </a:p>
        <a:p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ii) </a:t>
          </a:r>
          <a:r>
            <a:rPr lang="ro-RO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Daca aveti nevoie de mai mult de 100 linii de buget: copiati linia de buget 100 (cu formule incluse) ori de cate ori aveti nevoie.</a:t>
          </a:r>
          <a:endParaRPr lang="en-US" sz="1200" b="1" baseline="0">
            <a:solidFill>
              <a:sysClr val="windowText" lastClr="000000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iii) Urmariti instructiunile de orientare - casetele galbene - care apar in momentul in care va pozitionati pe o celula a tabelului.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11975</xdr:colOff>
      <xdr:row>14</xdr:row>
      <xdr:rowOff>163285</xdr:rowOff>
    </xdr:from>
    <xdr:to>
      <xdr:col>11</xdr:col>
      <xdr:colOff>901402</xdr:colOff>
      <xdr:row>22</xdr:row>
      <xdr:rowOff>142603</xdr:rowOff>
    </xdr:to>
    <xdr:sp macro="" textlink="">
      <xdr:nvSpPr>
        <xdr:cNvPr id="2" name="Line Callout 2 (Border and Accent Bar) 1"/>
        <xdr:cNvSpPr/>
      </xdr:nvSpPr>
      <xdr:spPr>
        <a:xfrm>
          <a:off x="2252255" y="7082245"/>
          <a:ext cx="10193447" cy="1442358"/>
        </a:xfrm>
        <a:prstGeom prst="accentBorderCallout2">
          <a:avLst>
            <a:gd name="adj1" fmla="val 18750"/>
            <a:gd name="adj2" fmla="val -8333"/>
            <a:gd name="adj3" fmla="val 18750"/>
            <a:gd name="adj4" fmla="val -16667"/>
            <a:gd name="adj5" fmla="val -5473"/>
            <a:gd name="adj6" fmla="val -1845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600" b="1" u="sng">
              <a:solidFill>
                <a:srgbClr val="FF0000"/>
              </a:solidFill>
            </a:rPr>
            <a:t>Atentie!</a:t>
          </a:r>
        </a:p>
        <a:p>
          <a:pPr algn="l"/>
          <a:r>
            <a:rPr lang="en-US" sz="1600">
              <a:solidFill>
                <a:srgbClr val="FF0000"/>
              </a:solidFill>
            </a:rPr>
            <a:t>Exemplul</a:t>
          </a:r>
          <a:r>
            <a:rPr lang="en-US" sz="1600" baseline="0">
              <a:solidFill>
                <a:srgbClr val="FF0000"/>
              </a:solidFill>
            </a:rPr>
            <a:t> de mai sus a fost realizat cu SCOP INFORMATIV SI DE ORIENTARE!</a:t>
          </a:r>
        </a:p>
        <a:p>
          <a:pPr algn="l"/>
          <a:r>
            <a:rPr lang="en-US" sz="1600" baseline="0">
              <a:solidFill>
                <a:srgbClr val="FF0000"/>
              </a:solidFill>
            </a:rPr>
            <a:t>Scopul acestui exemplu este de a oferi o imagine a ceea ce se asteapta de la un buget proiectat de solicitanti.</a:t>
          </a:r>
        </a:p>
        <a:p>
          <a:pPr algn="l"/>
          <a:r>
            <a:rPr lang="en-US" sz="1600" baseline="0">
              <a:solidFill>
                <a:srgbClr val="FF0000"/>
              </a:solidFill>
            </a:rPr>
            <a:t>*preturile (cost/buc.; inchirieri; etc.) incluse in coloana specifica nu au legatura cu piata, sunt doar exemple;</a:t>
          </a:r>
        </a:p>
        <a:p>
          <a:pPr algn="l"/>
          <a:r>
            <a:rPr lang="en-US" sz="1600" baseline="0">
              <a:solidFill>
                <a:srgbClr val="FF0000"/>
              </a:solidFill>
            </a:rPr>
            <a:t>**folositi aceasta pagina pentru exercitii preliminare si/sau acomodare cu modalitatea de introducere de date. </a:t>
          </a:r>
        </a:p>
        <a:p>
          <a:pPr algn="l"/>
          <a:endParaRPr lang="ro-RO" sz="1600">
            <a:solidFill>
              <a:srgbClr val="FF0000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5:M11" totalsRowShown="0" headerRowDxfId="17" dataDxfId="15" headerRowBorderDxfId="16" tableBorderDxfId="14">
  <tableColumns count="13">
    <tableColumn id="1" name="Nr. crt. (linia de buget)" dataDxfId="13"/>
    <tableColumn id="2" name="Acţiunea/ activitatea:" dataDxfId="12"/>
    <tableColumn id="3" name="Categorie de cheltuieli" dataDxfId="11"/>
    <tableColumn id="4" name="Subcategorie de cheltuieli" dataDxfId="10"/>
    <tableColumn id="5" name="Unitatea de măsură - UM" dataDxfId="9"/>
    <tableColumn id="6" name="Nr. UM" dataDxfId="8"/>
    <tableColumn id="7" name="Valoarea UM - lei" dataDxfId="7"/>
    <tableColumn id="8" name="TOTAL lei (T):" dataDxfId="6"/>
    <tableColumn id="9" name="ELIGIBILE - A. Valoare totala (TVA INCLUS) - lei" dataDxfId="5"/>
    <tableColumn id="10" name="ELIGIBILE - B. Cofinanţare proprie a structurii sportive  - lei" dataDxfId="4"/>
    <tableColumn id="11" name="ELIGIBILE - C. Finanţare nerambursabilă solicitată - lei:               (A-B)" dataDxfId="3">
      <calculatedColumnFormula>Table1[[#This Row],[ELIGIBILE - A. Valoare totala (TVA INCLUS) - lei]]-Table1[[#This Row],[ELIGIBILE - B. Cofinanţare proprie a structurii sportive  - lei]]</calculatedColumnFormula>
    </tableColumn>
    <tableColumn id="12" name="NEELIGIBILE - D. Cheltuieli neeligibile - lei" dataDxfId="2"/>
    <tableColumn id="13" name="Verificare (T-A-B-C-D)=0" dataDxfId="1">
      <calculatedColumnFormula>H6-I6-J6-K6-L6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37" zoomScale="175" zoomScaleNormal="175" workbookViewId="0">
      <selection activeCell="C57" sqref="C57"/>
    </sheetView>
  </sheetViews>
  <sheetFormatPr defaultColWidth="9.140625" defaultRowHeight="15" x14ac:dyDescent="0.25"/>
  <cols>
    <col min="1" max="16384" width="9.140625" style="76"/>
  </cols>
  <sheetData/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zoomScale="85" zoomScaleNormal="85" workbookViewId="0">
      <pane ySplit="5" topLeftCell="A6" activePane="bottomLeft" state="frozenSplit"/>
      <selection pane="bottomLeft" activeCell="D18" sqref="D18"/>
    </sheetView>
  </sheetViews>
  <sheetFormatPr defaultColWidth="9.140625" defaultRowHeight="15" x14ac:dyDescent="0.25"/>
  <cols>
    <col min="1" max="1" width="7.42578125" style="55" customWidth="1"/>
    <col min="2" max="2" width="11.85546875" style="56" customWidth="1"/>
    <col min="3" max="3" width="18" style="57" customWidth="1"/>
    <col min="4" max="4" width="18.42578125" style="57" customWidth="1"/>
    <col min="5" max="5" width="10" style="74" customWidth="1"/>
    <col min="6" max="6" width="6.28515625" style="75" customWidth="1"/>
    <col min="7" max="7" width="18.28515625" style="75" customWidth="1"/>
    <col min="8" max="8" width="18.42578125" style="75" customWidth="1"/>
    <col min="9" max="9" width="20.140625" style="73" customWidth="1"/>
    <col min="10" max="10" width="19.42578125" style="73" customWidth="1"/>
    <col min="11" max="11" width="21.85546875" style="73" customWidth="1"/>
    <col min="12" max="12" width="16.42578125" style="73" customWidth="1"/>
    <col min="13" max="13" width="13.5703125" style="74" customWidth="1"/>
    <col min="14" max="16384" width="9.140625" style="59"/>
  </cols>
  <sheetData>
    <row r="1" spans="1:13" ht="18.75" x14ac:dyDescent="0.25">
      <c r="E1" s="72"/>
      <c r="F1" s="82"/>
      <c r="G1" s="58"/>
      <c r="H1" s="93" t="s">
        <v>48</v>
      </c>
      <c r="I1" s="93" t="s">
        <v>49</v>
      </c>
      <c r="J1" s="93" t="s">
        <v>50</v>
      </c>
      <c r="K1" s="93" t="s">
        <v>51</v>
      </c>
      <c r="L1" s="94" t="s">
        <v>52</v>
      </c>
    </row>
    <row r="2" spans="1:13" s="62" customFormat="1" ht="15.75" x14ac:dyDescent="0.25">
      <c r="A2" s="60"/>
      <c r="B2" s="61"/>
      <c r="C2" s="63"/>
      <c r="D2" s="63"/>
      <c r="E2" s="80"/>
      <c r="F2" s="83"/>
      <c r="G2" s="65" t="s">
        <v>6</v>
      </c>
      <c r="H2" s="65">
        <f>SUM(H6:H400)</f>
        <v>10</v>
      </c>
      <c r="I2" s="65">
        <f>SUM(I6:I400)</f>
        <v>9</v>
      </c>
      <c r="J2" s="65">
        <f>SUM(J6:J400)</f>
        <v>1</v>
      </c>
      <c r="K2" s="65">
        <f>SUM(K6:K400)</f>
        <v>8</v>
      </c>
      <c r="L2" s="66">
        <f>SUM(L6:L400)</f>
        <v>0</v>
      </c>
      <c r="M2" s="80"/>
    </row>
    <row r="3" spans="1:13" s="62" customFormat="1" ht="16.5" thickBot="1" x14ac:dyDescent="0.3">
      <c r="A3" s="60"/>
      <c r="B3" s="61"/>
      <c r="C3" s="63"/>
      <c r="D3" s="63"/>
      <c r="E3" s="80"/>
      <c r="F3" s="84"/>
      <c r="G3" s="67" t="s">
        <v>15</v>
      </c>
      <c r="H3" s="67"/>
      <c r="I3" s="68">
        <v>100</v>
      </c>
      <c r="J3" s="68">
        <f>J2*I3/I2</f>
        <v>11.111111111111111</v>
      </c>
      <c r="K3" s="68">
        <f>I3-J3</f>
        <v>88.888888888888886</v>
      </c>
      <c r="L3" s="69"/>
      <c r="M3" s="80"/>
    </row>
    <row r="4" spans="1:13" s="62" customFormat="1" ht="15.75" x14ac:dyDescent="0.25">
      <c r="A4" s="60"/>
      <c r="B4" s="61"/>
      <c r="C4" s="63"/>
      <c r="D4" s="63"/>
      <c r="E4" s="80"/>
      <c r="F4" s="64"/>
      <c r="G4" s="78"/>
      <c r="H4" s="78"/>
      <c r="I4" s="79"/>
      <c r="J4" s="79"/>
      <c r="K4" s="79"/>
      <c r="L4" s="65"/>
      <c r="M4" s="80"/>
    </row>
    <row r="5" spans="1:13" s="70" customFormat="1" ht="78.75" x14ac:dyDescent="0.25">
      <c r="A5" s="85" t="s">
        <v>11</v>
      </c>
      <c r="B5" s="85" t="s">
        <v>3</v>
      </c>
      <c r="C5" s="86" t="s">
        <v>1</v>
      </c>
      <c r="D5" s="86" t="s">
        <v>2</v>
      </c>
      <c r="E5" s="85" t="s">
        <v>10</v>
      </c>
      <c r="F5" s="87" t="s">
        <v>5</v>
      </c>
      <c r="G5" s="87" t="s">
        <v>9</v>
      </c>
      <c r="H5" s="87" t="s">
        <v>53</v>
      </c>
      <c r="I5" s="88" t="s">
        <v>54</v>
      </c>
      <c r="J5" s="87" t="s">
        <v>55</v>
      </c>
      <c r="K5" s="88" t="s">
        <v>57</v>
      </c>
      <c r="L5" s="88" t="s">
        <v>56</v>
      </c>
      <c r="M5" s="89" t="s">
        <v>46</v>
      </c>
    </row>
    <row r="6" spans="1:13" x14ac:dyDescent="0.25">
      <c r="A6" s="81">
        <v>1</v>
      </c>
      <c r="B6" s="56" t="s">
        <v>26</v>
      </c>
      <c r="C6" s="71" t="s">
        <v>27</v>
      </c>
      <c r="D6" s="71" t="s">
        <v>47</v>
      </c>
      <c r="E6" s="72" t="s">
        <v>34</v>
      </c>
      <c r="F6" s="73">
        <v>10</v>
      </c>
      <c r="G6" s="73">
        <v>14.12</v>
      </c>
      <c r="H6" s="73">
        <v>5</v>
      </c>
      <c r="I6" s="81">
        <v>5</v>
      </c>
      <c r="J6" s="91">
        <v>0</v>
      </c>
      <c r="K6" s="91">
        <f>Table1[[#This Row],[ELIGIBILE - A. Valoare totala (TVA INCLUS) - lei]]-Table1[[#This Row],[ELIGIBILE - B. Cofinanţare proprie a structurii sportive  - lei]]</f>
        <v>5</v>
      </c>
      <c r="L6" s="91">
        <v>0</v>
      </c>
      <c r="M6" s="73">
        <f>H6-I6-J6-K6-L6</f>
        <v>-5</v>
      </c>
    </row>
    <row r="7" spans="1:13" x14ac:dyDescent="0.25">
      <c r="A7" s="81">
        <v>2</v>
      </c>
      <c r="C7" s="71" t="s">
        <v>61</v>
      </c>
      <c r="D7" s="71"/>
      <c r="E7" s="72"/>
      <c r="F7" s="73"/>
      <c r="G7" s="73"/>
      <c r="H7" s="73">
        <v>5</v>
      </c>
      <c r="I7" s="81">
        <v>4</v>
      </c>
      <c r="J7" s="91">
        <v>1</v>
      </c>
      <c r="K7" s="91">
        <f>Table1[[#This Row],[ELIGIBILE - A. Valoare totala (TVA INCLUS) - lei]]-Table1[[#This Row],[ELIGIBILE - B. Cofinanţare proprie a structurii sportive  - lei]]</f>
        <v>3</v>
      </c>
      <c r="L7" s="91"/>
      <c r="M7" s="73">
        <f t="shared" ref="M7:M10" si="0">H7-I7-J7-K7-L7</f>
        <v>-3</v>
      </c>
    </row>
    <row r="8" spans="1:13" x14ac:dyDescent="0.25">
      <c r="A8" s="81"/>
      <c r="C8" s="71"/>
      <c r="D8" s="71"/>
      <c r="E8" s="72"/>
      <c r="F8" s="73"/>
      <c r="G8" s="73"/>
      <c r="H8" s="73"/>
      <c r="I8" s="81"/>
      <c r="J8" s="91"/>
      <c r="K8" s="91">
        <f>Table1[[#This Row],[ELIGIBILE - A. Valoare totala (TVA INCLUS) - lei]]-Table1[[#This Row],[ELIGIBILE - B. Cofinanţare proprie a structurii sportive  - lei]]</f>
        <v>0</v>
      </c>
      <c r="L8" s="91"/>
      <c r="M8" s="73">
        <f t="shared" si="0"/>
        <v>0</v>
      </c>
    </row>
    <row r="9" spans="1:13" x14ac:dyDescent="0.25">
      <c r="A9" s="81"/>
      <c r="C9" s="71"/>
      <c r="D9" s="71"/>
      <c r="E9" s="72"/>
      <c r="F9" s="73"/>
      <c r="G9" s="73"/>
      <c r="H9" s="73"/>
      <c r="I9" s="90"/>
      <c r="J9" s="92"/>
      <c r="K9" s="91">
        <f>Table1[[#This Row],[ELIGIBILE - A. Valoare totala (TVA INCLUS) - lei]]-Table1[[#This Row],[ELIGIBILE - B. Cofinanţare proprie a structurii sportive  - lei]]</f>
        <v>0</v>
      </c>
      <c r="L9" s="92"/>
      <c r="M9" s="73">
        <f t="shared" si="0"/>
        <v>0</v>
      </c>
    </row>
    <row r="10" spans="1:13" x14ac:dyDescent="0.25">
      <c r="A10" s="81"/>
      <c r="C10" s="71"/>
      <c r="D10" s="71"/>
      <c r="E10" s="72"/>
      <c r="F10" s="73"/>
      <c r="G10" s="73"/>
      <c r="H10" s="73"/>
      <c r="I10" s="90"/>
      <c r="J10" s="92"/>
      <c r="K10" s="91">
        <f>Table1[[#This Row],[ELIGIBILE - A. Valoare totala (TVA INCLUS) - lei]]-Table1[[#This Row],[ELIGIBILE - B. Cofinanţare proprie a structurii sportive  - lei]]</f>
        <v>0</v>
      </c>
      <c r="L10" s="92"/>
      <c r="M10" s="73">
        <f t="shared" si="0"/>
        <v>0</v>
      </c>
    </row>
    <row r="11" spans="1:13" x14ac:dyDescent="0.25">
      <c r="A11" s="81"/>
      <c r="C11" s="71"/>
      <c r="D11" s="71"/>
      <c r="E11" s="72"/>
      <c r="F11" s="73"/>
      <c r="G11" s="73"/>
      <c r="H11" s="73"/>
      <c r="I11" s="90"/>
      <c r="J11" s="92"/>
      <c r="K11" s="91">
        <f>Table1[[#This Row],[ELIGIBILE - A. Valoare totala (TVA INCLUS) - lei]]-Table1[[#This Row],[ELIGIBILE - B. Cofinanţare proprie a structurii sportive  - lei]]</f>
        <v>0</v>
      </c>
      <c r="L11" s="92"/>
      <c r="M11" s="73">
        <f>H11-I11-J11-K11-L11</f>
        <v>0</v>
      </c>
    </row>
    <row r="12" spans="1:13" x14ac:dyDescent="0.25">
      <c r="A12" s="81"/>
      <c r="C12" s="71"/>
      <c r="D12" s="71"/>
      <c r="E12" s="72"/>
      <c r="F12" s="73"/>
      <c r="G12" s="73"/>
      <c r="H12" s="73"/>
      <c r="M12" s="72"/>
    </row>
    <row r="13" spans="1:13" x14ac:dyDescent="0.25">
      <c r="A13" s="81"/>
      <c r="C13" s="71"/>
      <c r="D13" s="71"/>
      <c r="E13" s="72"/>
      <c r="F13" s="73"/>
      <c r="G13" s="73"/>
      <c r="H13" s="73"/>
      <c r="M13" s="72"/>
    </row>
    <row r="14" spans="1:13" x14ac:dyDescent="0.25">
      <c r="A14" s="81"/>
      <c r="C14" s="71"/>
      <c r="D14" s="71"/>
      <c r="E14" s="72"/>
      <c r="F14" s="73"/>
      <c r="G14" s="73"/>
      <c r="H14" s="73"/>
      <c r="M14" s="72"/>
    </row>
    <row r="15" spans="1:13" x14ac:dyDescent="0.25">
      <c r="A15" s="81"/>
      <c r="C15" s="71"/>
      <c r="D15" s="71"/>
      <c r="E15" s="72"/>
      <c r="F15" s="73"/>
      <c r="G15" s="73"/>
      <c r="H15" s="73"/>
      <c r="M15" s="72"/>
    </row>
  </sheetData>
  <conditionalFormatting sqref="J3">
    <cfRule type="cellIs" dxfId="19" priority="4" operator="between">
      <formula>0</formula>
      <formula>9.99999</formula>
    </cfRule>
  </conditionalFormatting>
  <conditionalFormatting sqref="M1:M1048576">
    <cfRule type="cellIs" dxfId="18" priority="1" operator="notEqual">
      <formula>0</formula>
    </cfRule>
  </conditionalFormatting>
  <dataValidations xWindow="480" yWindow="446" count="3">
    <dataValidation allowBlank="1" showInputMessage="1" showErrorMessage="1" promptTitle="ATENTIE!" prompt="Corelati coloana Eligibil/ neeligibil cu finantarea nerambursabila solicitata, astfel:_x000a_*CJBv ≥ 0 lei - pentru ELIGIBIL;  _x000a_**CJBv = 0 lei - pentru NEELIGIBIL" sqref="I6:I11"/>
    <dataValidation allowBlank="1" sqref="M5 L1:L1048576 G1:G1048576 H3:H1048576"/>
    <dataValidation allowBlank="1" showInputMessage="1" promptTitle="OBLIGATORIU" prompt="Notati subcategoria de cheltuiala conf. prevederilor din Ghidul solicitantului. Oferiti explicatii acolo unde este cazul." sqref="D1:D1048576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7" fitToHeight="0" orientation="landscape" r:id="rId1"/>
  <headerFooter>
    <oddHeader>&amp;L(parte integranta a contractului de finantare)
&amp;C&amp;"-,Bold"Anexa 1.2 Bugetul acţiunii, activităţii din cadrul proiectului&amp;RStructura sportivă ....................................</oddHeader>
    <oddFooter xml:space="preserve">&amp;LData intocmirii:
____________________&amp;CReprezentanţi legali:
 Numele şi prenumele .............................................
 Funcţia ..............................................................
 Semnătura şi stampila </oddFooter>
  </headerFooter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480" yWindow="446" count="2">
        <x14:dataValidation type="list" allowBlank="1" showInputMessage="1" showErrorMessage="1" errorTitle="Obligatoriu!" error="Alege o categorie de cheluiala din lista!" promptTitle="OBLIGATORIU!" prompt="Alege din lista! _x000a_Incadreaza linia de buget la una din categoriile de cheltuieli. ">
          <x14:formula1>
            <xm:f>'Tipuri de cheltuieli ELIGIBILE'!$C$2:$C$9</xm:f>
          </x14:formula1>
          <xm:sqref>C1:C1048576</xm:sqref>
        </x14:dataValidation>
        <x14:dataValidation type="list" allowBlank="1" showInputMessage="1" promptTitle="OBLIGATORIU!" prompt="Puteti completa astfel:_x000a_1.Alegeti din lista activitatea; 2 Alegeti din lista activitatea si completati denumirea; Introduceti o alta denumire">
          <x14:formula1>
            <xm:f>'Tipuri de cheltuieli ELIGIBILE'!$E$2:$E$9</xm:f>
          </x14:formula1>
          <xm:sqref>B1:B1048576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Normal="100" workbookViewId="0">
      <pane ySplit="1" topLeftCell="A2" activePane="bottomLeft" state="frozenSplit"/>
      <selection pane="bottomLeft" activeCell="C15" sqref="C15"/>
    </sheetView>
  </sheetViews>
  <sheetFormatPr defaultRowHeight="15" x14ac:dyDescent="0.25"/>
  <cols>
    <col min="1" max="1" width="33.5703125" bestFit="1" customWidth="1"/>
    <col min="2" max="2" width="0" hidden="1" customWidth="1"/>
    <col min="3" max="3" width="34.28515625" bestFit="1" customWidth="1"/>
    <col min="4" max="4" width="14.5703125" hidden="1" customWidth="1"/>
    <col min="5" max="6" width="0" hidden="1" customWidth="1"/>
  </cols>
  <sheetData>
    <row r="1" spans="1:5" x14ac:dyDescent="0.25">
      <c r="A1" s="25" t="s">
        <v>65</v>
      </c>
      <c r="B1" s="2" t="s">
        <v>8</v>
      </c>
      <c r="C1" s="25" t="s">
        <v>29</v>
      </c>
    </row>
    <row r="2" spans="1:5" x14ac:dyDescent="0.25">
      <c r="A2" s="28" t="s">
        <v>16</v>
      </c>
      <c r="B2" s="1">
        <v>1</v>
      </c>
      <c r="C2" s="26" t="s">
        <v>27</v>
      </c>
      <c r="E2" t="s">
        <v>18</v>
      </c>
    </row>
    <row r="3" spans="1:5" ht="15.75" thickBot="1" x14ac:dyDescent="0.3">
      <c r="A3" s="29" t="s">
        <v>17</v>
      </c>
      <c r="B3" s="1">
        <v>2</v>
      </c>
      <c r="C3" s="26" t="s">
        <v>4</v>
      </c>
      <c r="E3" t="s">
        <v>19</v>
      </c>
    </row>
    <row r="4" spans="1:5" x14ac:dyDescent="0.25">
      <c r="B4" s="1">
        <v>3</v>
      </c>
      <c r="C4" s="26" t="s">
        <v>28</v>
      </c>
      <c r="E4" t="s">
        <v>20</v>
      </c>
    </row>
    <row r="5" spans="1:5" x14ac:dyDescent="0.25">
      <c r="B5" s="1">
        <v>4</v>
      </c>
      <c r="C5" s="26" t="s">
        <v>58</v>
      </c>
      <c r="E5" t="s">
        <v>21</v>
      </c>
    </row>
    <row r="6" spans="1:5" x14ac:dyDescent="0.25">
      <c r="B6" s="1">
        <v>5</v>
      </c>
      <c r="C6" s="26" t="s">
        <v>64</v>
      </c>
      <c r="E6" t="s">
        <v>22</v>
      </c>
    </row>
    <row r="7" spans="1:5" x14ac:dyDescent="0.25">
      <c r="B7" s="1">
        <v>6</v>
      </c>
      <c r="C7" s="26" t="s">
        <v>59</v>
      </c>
      <c r="E7" t="s">
        <v>23</v>
      </c>
    </row>
    <row r="8" spans="1:5" x14ac:dyDescent="0.25">
      <c r="B8" s="1">
        <v>7</v>
      </c>
      <c r="C8" s="95" t="s">
        <v>60</v>
      </c>
      <c r="E8" t="s">
        <v>24</v>
      </c>
    </row>
    <row r="9" spans="1:5" ht="15.75" thickBot="1" x14ac:dyDescent="0.3">
      <c r="B9" s="1">
        <v>8</v>
      </c>
      <c r="C9" s="27" t="s">
        <v>61</v>
      </c>
      <c r="E9" t="s">
        <v>25</v>
      </c>
    </row>
  </sheetData>
  <sheetProtection algorithmName="SHA-512" hashValue="04RFrKlPQ5QK1d5f2lC4nSnnmVcsrAtSA7Yt4r+gGrUxkLl4G7Y59MzFGTI2xRhqCuXVTOztKmBUwD4M7jdm6A==" saltValue="OazsZALVDnmSHwMZs1ALjw==" spinCount="100000" sheet="1" objects="1" scenarios="1" formatCells="0" formatColumns="0" formatRows="0" insertColumns="0" insertRows="0" insertHyperlinks="0" deleteColumns="0" deleteRows="0" sort="0" autoFilter="0" pivotTables="0"/>
  <autoFilter ref="A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04"/>
  <sheetViews>
    <sheetView zoomScaleNormal="100" workbookViewId="0">
      <pane ySplit="4" topLeftCell="A5" activePane="bottomLeft" state="frozenSplit"/>
      <selection pane="bottomLeft" activeCell="N9" sqref="N9"/>
    </sheetView>
  </sheetViews>
  <sheetFormatPr defaultColWidth="9.140625" defaultRowHeight="15" x14ac:dyDescent="0.25"/>
  <cols>
    <col min="1" max="1" width="7.28515625" style="3" customWidth="1"/>
    <col min="2" max="2" width="25.28515625" style="4" customWidth="1"/>
    <col min="3" max="3" width="11.140625" style="5" customWidth="1"/>
    <col min="4" max="4" width="18.85546875" style="43" customWidth="1"/>
    <col min="5" max="5" width="19.28515625" style="43" customWidth="1"/>
    <col min="6" max="6" width="9.140625" style="21" customWidth="1"/>
    <col min="7" max="7" width="10.140625" style="22" customWidth="1"/>
    <col min="8" max="8" width="10.5703125" style="22" customWidth="1"/>
    <col min="9" max="9" width="17.7109375" style="6" customWidth="1"/>
    <col min="10" max="10" width="17.85546875" style="6" customWidth="1"/>
    <col min="11" max="11" width="21" style="6" customWidth="1"/>
    <col min="12" max="12" width="16.140625" style="6" customWidth="1"/>
    <col min="13" max="13" width="9.140625" style="5"/>
    <col min="14" max="16384" width="9.140625" style="7"/>
  </cols>
  <sheetData>
    <row r="1" spans="1:13" s="5" customFormat="1" ht="17.25" x14ac:dyDescent="0.25">
      <c r="A1" s="3"/>
      <c r="B1" s="4"/>
      <c r="D1" s="43"/>
      <c r="E1" s="43"/>
      <c r="F1" s="30"/>
      <c r="G1" s="31"/>
      <c r="H1" s="32" t="s">
        <v>7</v>
      </c>
      <c r="I1" s="31"/>
      <c r="J1" s="33">
        <f>I2+L2</f>
        <v>59996.4</v>
      </c>
      <c r="K1" s="34"/>
      <c r="L1" s="35"/>
    </row>
    <row r="2" spans="1:13" s="10" customFormat="1" ht="15.75" x14ac:dyDescent="0.25">
      <c r="A2" s="8"/>
      <c r="B2" s="9"/>
      <c r="D2" s="44"/>
      <c r="E2" s="44"/>
      <c r="F2" s="36"/>
      <c r="G2" s="11"/>
      <c r="H2" s="12" t="s">
        <v>6</v>
      </c>
      <c r="I2" s="12">
        <f>SUM(I5:I500)</f>
        <v>49289.75</v>
      </c>
      <c r="J2" s="12">
        <f>SUM(J5:J500)</f>
        <v>7774.12</v>
      </c>
      <c r="K2" s="12">
        <f>SUM(K5:K500)</f>
        <v>41515.629999999997</v>
      </c>
      <c r="L2" s="37">
        <f>SUM(L5:L500)</f>
        <v>10706.65</v>
      </c>
      <c r="M2" s="10">
        <f>SUMPRODUCT(G5:G13,H5:H13)</f>
        <v>59996.4</v>
      </c>
    </row>
    <row r="3" spans="1:13" s="10" customFormat="1" ht="16.5" thickBot="1" x14ac:dyDescent="0.3">
      <c r="A3" s="8"/>
      <c r="B3" s="9"/>
      <c r="D3" s="44"/>
      <c r="E3" s="44"/>
      <c r="F3" s="38"/>
      <c r="G3" s="39"/>
      <c r="H3" s="40" t="s">
        <v>15</v>
      </c>
      <c r="I3" s="41">
        <v>100</v>
      </c>
      <c r="J3" s="41">
        <f>J2*I3/I2</f>
        <v>15.772285312869309</v>
      </c>
      <c r="K3" s="41">
        <f>I3-J3</f>
        <v>84.227714687130685</v>
      </c>
      <c r="L3" s="42"/>
      <c r="M3" s="77">
        <f>I2+L2</f>
        <v>59996.4</v>
      </c>
    </row>
    <row r="4" spans="1:13" s="13" customFormat="1" ht="79.5" thickBot="1" x14ac:dyDescent="0.3">
      <c r="A4" s="45" t="s">
        <v>11</v>
      </c>
      <c r="B4" s="45" t="s">
        <v>3</v>
      </c>
      <c r="C4" s="45" t="s">
        <v>0</v>
      </c>
      <c r="D4" s="46" t="s">
        <v>1</v>
      </c>
      <c r="E4" s="46" t="s">
        <v>2</v>
      </c>
      <c r="F4" s="45" t="s">
        <v>10</v>
      </c>
      <c r="G4" s="47" t="s">
        <v>5</v>
      </c>
      <c r="H4" s="47" t="s">
        <v>9</v>
      </c>
      <c r="I4" s="48" t="s">
        <v>14</v>
      </c>
      <c r="J4" s="49" t="s">
        <v>12</v>
      </c>
      <c r="K4" s="50" t="s">
        <v>31</v>
      </c>
      <c r="L4" s="50" t="s">
        <v>13</v>
      </c>
    </row>
    <row r="5" spans="1:13" s="5" customFormat="1" ht="75" x14ac:dyDescent="0.25">
      <c r="A5" s="14">
        <v>1</v>
      </c>
      <c r="B5" s="4" t="s">
        <v>30</v>
      </c>
      <c r="C5" s="7" t="s">
        <v>16</v>
      </c>
      <c r="D5" s="51" t="s">
        <v>27</v>
      </c>
      <c r="E5" s="51" t="s">
        <v>33</v>
      </c>
      <c r="F5" s="15" t="s">
        <v>34</v>
      </c>
      <c r="G5" s="6">
        <f>300*7.5%</f>
        <v>22.5</v>
      </c>
      <c r="H5" s="6">
        <v>5.0999999999999996</v>
      </c>
      <c r="I5" s="23">
        <f>IF(C5="neeligibil",0,G5*H5)</f>
        <v>114.74999999999999</v>
      </c>
      <c r="J5" s="6">
        <v>12</v>
      </c>
      <c r="K5" s="23">
        <f>IF(C5="neeligibil",0,I5-J5)</f>
        <v>102.74999999999999</v>
      </c>
      <c r="L5" s="52">
        <v>0</v>
      </c>
    </row>
    <row r="6" spans="1:13" s="5" customFormat="1" ht="45" x14ac:dyDescent="0.25">
      <c r="A6" s="14">
        <v>2</v>
      </c>
      <c r="B6" s="4" t="s">
        <v>19</v>
      </c>
      <c r="C6" s="7" t="s">
        <v>16</v>
      </c>
      <c r="D6" s="51" t="s">
        <v>4</v>
      </c>
      <c r="E6" s="51" t="s">
        <v>35</v>
      </c>
      <c r="F6" s="15" t="s">
        <v>36</v>
      </c>
      <c r="G6" s="6">
        <v>200</v>
      </c>
      <c r="H6" s="6">
        <v>211.75</v>
      </c>
      <c r="I6" s="23">
        <f t="shared" ref="I6:I69" si="0">IF(C6="neeligibil",0,G6*H6)</f>
        <v>42350</v>
      </c>
      <c r="J6" s="6">
        <v>7500</v>
      </c>
      <c r="K6" s="23">
        <f t="shared" ref="K6:K69" si="1">IF(C6="neeligibile",0,I6-J6)</f>
        <v>34850</v>
      </c>
      <c r="L6" s="52">
        <f>IF(C6="eligibil",0,G6*H6)</f>
        <v>0</v>
      </c>
    </row>
    <row r="7" spans="1:13" s="5" customFormat="1" ht="30" x14ac:dyDescent="0.25">
      <c r="A7" s="14">
        <v>3</v>
      </c>
      <c r="B7" s="4" t="s">
        <v>38</v>
      </c>
      <c r="C7" s="7" t="s">
        <v>16</v>
      </c>
      <c r="D7" s="51" t="s">
        <v>64</v>
      </c>
      <c r="E7" s="51" t="s">
        <v>62</v>
      </c>
      <c r="F7" s="15" t="s">
        <v>44</v>
      </c>
      <c r="G7" s="6">
        <v>25</v>
      </c>
      <c r="H7" s="6">
        <v>10</v>
      </c>
      <c r="I7" s="23">
        <f>IF(C7="neeligibil",0,G7*H7)</f>
        <v>250</v>
      </c>
      <c r="J7" s="6">
        <v>240</v>
      </c>
      <c r="K7" s="23">
        <f>IF(C7="neeligibile",0,I7-J7)</f>
        <v>10</v>
      </c>
      <c r="L7" s="52">
        <f t="shared" ref="L7:L70" si="2">IF(C7="eligibil",0,G7*H7)</f>
        <v>0</v>
      </c>
    </row>
    <row r="8" spans="1:13" s="5" customFormat="1" ht="30" x14ac:dyDescent="0.25">
      <c r="A8" s="14">
        <v>4</v>
      </c>
      <c r="B8" s="4" t="s">
        <v>37</v>
      </c>
      <c r="C8" s="7" t="s">
        <v>16</v>
      </c>
      <c r="D8" s="51" t="s">
        <v>59</v>
      </c>
      <c r="E8" s="51" t="s">
        <v>63</v>
      </c>
      <c r="F8" s="15" t="s">
        <v>42</v>
      </c>
      <c r="G8" s="6">
        <f>25*3</f>
        <v>75</v>
      </c>
      <c r="H8" s="6">
        <v>20</v>
      </c>
      <c r="I8" s="23">
        <f t="shared" si="0"/>
        <v>1500</v>
      </c>
      <c r="J8" s="6">
        <v>1.01</v>
      </c>
      <c r="K8" s="23">
        <f t="shared" si="1"/>
        <v>1498.99</v>
      </c>
      <c r="L8" s="52">
        <f t="shared" si="2"/>
        <v>0</v>
      </c>
    </row>
    <row r="9" spans="1:13" s="5" customFormat="1" ht="57" customHeight="1" x14ac:dyDescent="0.25">
      <c r="A9" s="14">
        <v>5</v>
      </c>
      <c r="B9" s="4" t="s">
        <v>38</v>
      </c>
      <c r="C9" s="7" t="s">
        <v>16</v>
      </c>
      <c r="D9" s="51" t="s">
        <v>61</v>
      </c>
      <c r="E9" s="51" t="s">
        <v>39</v>
      </c>
      <c r="F9" s="15" t="s">
        <v>32</v>
      </c>
      <c r="G9" s="6">
        <v>1</v>
      </c>
      <c r="H9" s="6">
        <v>5000</v>
      </c>
      <c r="I9" s="23">
        <f t="shared" si="0"/>
        <v>5000</v>
      </c>
      <c r="J9" s="6">
        <v>0.11</v>
      </c>
      <c r="K9" s="23">
        <f t="shared" si="1"/>
        <v>4999.8900000000003</v>
      </c>
      <c r="L9" s="52">
        <f t="shared" si="2"/>
        <v>0</v>
      </c>
    </row>
    <row r="10" spans="1:13" s="5" customFormat="1" ht="30" x14ac:dyDescent="0.25">
      <c r="A10" s="14">
        <v>6</v>
      </c>
      <c r="B10" s="4" t="s">
        <v>19</v>
      </c>
      <c r="C10" s="7" t="s">
        <v>17</v>
      </c>
      <c r="D10" s="51" t="s">
        <v>61</v>
      </c>
      <c r="E10" s="51" t="s">
        <v>40</v>
      </c>
      <c r="F10" s="15" t="s">
        <v>32</v>
      </c>
      <c r="G10" s="6">
        <v>1</v>
      </c>
      <c r="H10" s="6">
        <v>10000</v>
      </c>
      <c r="I10" s="23">
        <f>IF(C10="neeligibil",0,G10*H10)</f>
        <v>0</v>
      </c>
      <c r="J10" s="6">
        <v>0</v>
      </c>
      <c r="K10" s="23">
        <f>IF(C10="neeligibile",0,I10-J10)</f>
        <v>0</v>
      </c>
      <c r="L10" s="52">
        <f>IF(C10="eligibil",0,G10*H10)</f>
        <v>10000</v>
      </c>
    </row>
    <row r="11" spans="1:13" s="5" customFormat="1" ht="30" x14ac:dyDescent="0.25">
      <c r="A11" s="14">
        <v>7</v>
      </c>
      <c r="B11" s="4" t="s">
        <v>30</v>
      </c>
      <c r="C11" s="7" t="s">
        <v>16</v>
      </c>
      <c r="D11" s="51" t="s">
        <v>28</v>
      </c>
      <c r="E11" s="51" t="s">
        <v>41</v>
      </c>
      <c r="F11" s="15" t="s">
        <v>42</v>
      </c>
      <c r="G11" s="6">
        <v>3</v>
      </c>
      <c r="H11" s="6">
        <v>25</v>
      </c>
      <c r="I11" s="23">
        <f t="shared" si="0"/>
        <v>75</v>
      </c>
      <c r="J11" s="6">
        <v>21</v>
      </c>
      <c r="K11" s="23">
        <f t="shared" si="1"/>
        <v>54</v>
      </c>
      <c r="L11" s="52">
        <f t="shared" si="2"/>
        <v>0</v>
      </c>
    </row>
    <row r="12" spans="1:13" s="5" customFormat="1" ht="30" x14ac:dyDescent="0.25">
      <c r="A12" s="14">
        <v>8</v>
      </c>
      <c r="B12" s="4" t="s">
        <v>38</v>
      </c>
      <c r="C12" s="7" t="s">
        <v>17</v>
      </c>
      <c r="D12" s="51" t="s">
        <v>61</v>
      </c>
      <c r="E12" s="51" t="s">
        <v>43</v>
      </c>
      <c r="F12" s="15" t="s">
        <v>44</v>
      </c>
      <c r="G12" s="6">
        <v>21</v>
      </c>
      <c r="H12" s="6">
        <v>3.65</v>
      </c>
      <c r="I12" s="23">
        <f t="shared" si="0"/>
        <v>0</v>
      </c>
      <c r="J12" s="6">
        <v>0</v>
      </c>
      <c r="K12" s="23">
        <f t="shared" si="1"/>
        <v>0</v>
      </c>
      <c r="L12" s="52">
        <f t="shared" si="2"/>
        <v>76.649999999999991</v>
      </c>
    </row>
    <row r="13" spans="1:13" s="5" customFormat="1" ht="45" x14ac:dyDescent="0.25">
      <c r="A13" s="14">
        <v>9</v>
      </c>
      <c r="B13" s="4" t="s">
        <v>30</v>
      </c>
      <c r="C13" s="7" t="s">
        <v>17</v>
      </c>
      <c r="D13" s="51" t="s">
        <v>28</v>
      </c>
      <c r="E13" s="51" t="s">
        <v>45</v>
      </c>
      <c r="F13" s="15" t="s">
        <v>42</v>
      </c>
      <c r="G13" s="6">
        <v>21</v>
      </c>
      <c r="H13" s="6">
        <v>30</v>
      </c>
      <c r="I13" s="23">
        <f t="shared" si="0"/>
        <v>0</v>
      </c>
      <c r="J13" s="6">
        <v>0</v>
      </c>
      <c r="K13" s="23">
        <f t="shared" si="1"/>
        <v>0</v>
      </c>
      <c r="L13" s="52">
        <f t="shared" si="2"/>
        <v>630</v>
      </c>
    </row>
    <row r="14" spans="1:13" s="5" customFormat="1" x14ac:dyDescent="0.25">
      <c r="A14" s="14">
        <v>10</v>
      </c>
      <c r="B14" s="4"/>
      <c r="C14" s="7"/>
      <c r="D14" s="51"/>
      <c r="E14" s="51"/>
      <c r="F14" s="15"/>
      <c r="G14" s="6"/>
      <c r="H14" s="6"/>
      <c r="I14" s="23">
        <f t="shared" si="0"/>
        <v>0</v>
      </c>
      <c r="J14" s="6"/>
      <c r="K14" s="23">
        <f t="shared" si="1"/>
        <v>0</v>
      </c>
      <c r="L14" s="52">
        <f t="shared" si="2"/>
        <v>0</v>
      </c>
    </row>
    <row r="15" spans="1:13" s="5" customFormat="1" x14ac:dyDescent="0.25">
      <c r="A15" s="14">
        <v>11</v>
      </c>
      <c r="B15" s="4"/>
      <c r="C15" s="7"/>
      <c r="D15" s="51"/>
      <c r="E15" s="51"/>
      <c r="F15" s="15"/>
      <c r="G15" s="6"/>
      <c r="H15" s="6"/>
      <c r="I15" s="23">
        <f t="shared" si="0"/>
        <v>0</v>
      </c>
      <c r="J15" s="6"/>
      <c r="K15" s="23">
        <f t="shared" si="1"/>
        <v>0</v>
      </c>
      <c r="L15" s="52">
        <f t="shared" si="2"/>
        <v>0</v>
      </c>
    </row>
    <row r="16" spans="1:13" s="5" customFormat="1" x14ac:dyDescent="0.25">
      <c r="A16" s="14">
        <v>12</v>
      </c>
      <c r="B16" s="4"/>
      <c r="C16" s="7"/>
      <c r="D16" s="51"/>
      <c r="E16" s="51"/>
      <c r="F16" s="15"/>
      <c r="G16" s="6"/>
      <c r="H16" s="6"/>
      <c r="I16" s="23">
        <f t="shared" si="0"/>
        <v>0</v>
      </c>
      <c r="J16" s="6"/>
      <c r="K16" s="23">
        <f t="shared" si="1"/>
        <v>0</v>
      </c>
      <c r="L16" s="52">
        <f t="shared" si="2"/>
        <v>0</v>
      </c>
    </row>
    <row r="17" spans="1:12" s="5" customFormat="1" x14ac:dyDescent="0.25">
      <c r="A17" s="14">
        <v>13</v>
      </c>
      <c r="B17" s="4"/>
      <c r="C17" s="7"/>
      <c r="D17" s="51"/>
      <c r="E17" s="51"/>
      <c r="F17" s="15"/>
      <c r="G17" s="6"/>
      <c r="H17" s="6"/>
      <c r="I17" s="23">
        <f t="shared" si="0"/>
        <v>0</v>
      </c>
      <c r="J17" s="6"/>
      <c r="K17" s="23">
        <f t="shared" si="1"/>
        <v>0</v>
      </c>
      <c r="L17" s="52">
        <f t="shared" si="2"/>
        <v>0</v>
      </c>
    </row>
    <row r="18" spans="1:12" s="5" customFormat="1" x14ac:dyDescent="0.25">
      <c r="A18" s="14">
        <v>14</v>
      </c>
      <c r="B18" s="4"/>
      <c r="C18" s="7"/>
      <c r="D18" s="51"/>
      <c r="E18" s="51"/>
      <c r="F18" s="15"/>
      <c r="G18" s="6"/>
      <c r="H18" s="6"/>
      <c r="I18" s="23">
        <f t="shared" si="0"/>
        <v>0</v>
      </c>
      <c r="J18" s="6"/>
      <c r="K18" s="23">
        <f t="shared" si="1"/>
        <v>0</v>
      </c>
      <c r="L18" s="52">
        <f t="shared" si="2"/>
        <v>0</v>
      </c>
    </row>
    <row r="19" spans="1:12" s="5" customFormat="1" x14ac:dyDescent="0.25">
      <c r="A19" s="14">
        <v>15</v>
      </c>
      <c r="B19" s="4"/>
      <c r="C19" s="7"/>
      <c r="D19" s="51"/>
      <c r="E19" s="51"/>
      <c r="F19" s="15"/>
      <c r="G19" s="6"/>
      <c r="H19" s="6"/>
      <c r="I19" s="23">
        <f t="shared" si="0"/>
        <v>0</v>
      </c>
      <c r="J19" s="6"/>
      <c r="K19" s="23">
        <f t="shared" si="1"/>
        <v>0</v>
      </c>
      <c r="L19" s="52">
        <f t="shared" si="2"/>
        <v>0</v>
      </c>
    </row>
    <row r="20" spans="1:12" s="5" customFormat="1" x14ac:dyDescent="0.25">
      <c r="A20" s="14">
        <v>16</v>
      </c>
      <c r="B20" s="4"/>
      <c r="C20" s="7"/>
      <c r="D20" s="51"/>
      <c r="E20" s="51"/>
      <c r="F20" s="15"/>
      <c r="G20" s="6"/>
      <c r="H20" s="6"/>
      <c r="I20" s="23">
        <f t="shared" si="0"/>
        <v>0</v>
      </c>
      <c r="J20" s="6"/>
      <c r="K20" s="23">
        <f t="shared" si="1"/>
        <v>0</v>
      </c>
      <c r="L20" s="52">
        <f t="shared" si="2"/>
        <v>0</v>
      </c>
    </row>
    <row r="21" spans="1:12" s="5" customFormat="1" x14ac:dyDescent="0.25">
      <c r="A21" s="14">
        <v>17</v>
      </c>
      <c r="B21" s="4"/>
      <c r="C21" s="7"/>
      <c r="D21" s="51"/>
      <c r="E21" s="51"/>
      <c r="F21" s="15"/>
      <c r="G21" s="6"/>
      <c r="H21" s="6"/>
      <c r="I21" s="23">
        <f t="shared" si="0"/>
        <v>0</v>
      </c>
      <c r="J21" s="6"/>
      <c r="K21" s="23">
        <f t="shared" si="1"/>
        <v>0</v>
      </c>
      <c r="L21" s="52">
        <f t="shared" si="2"/>
        <v>0</v>
      </c>
    </row>
    <row r="22" spans="1:12" s="5" customFormat="1" x14ac:dyDescent="0.25">
      <c r="A22" s="14">
        <v>18</v>
      </c>
      <c r="B22" s="4"/>
      <c r="C22" s="7"/>
      <c r="D22" s="51"/>
      <c r="E22" s="51"/>
      <c r="F22" s="15"/>
      <c r="G22" s="6"/>
      <c r="H22" s="6"/>
      <c r="I22" s="23">
        <f t="shared" si="0"/>
        <v>0</v>
      </c>
      <c r="J22" s="6"/>
      <c r="K22" s="23">
        <f t="shared" si="1"/>
        <v>0</v>
      </c>
      <c r="L22" s="52">
        <f t="shared" si="2"/>
        <v>0</v>
      </c>
    </row>
    <row r="23" spans="1:12" s="5" customFormat="1" x14ac:dyDescent="0.25">
      <c r="A23" s="14">
        <v>19</v>
      </c>
      <c r="B23" s="4"/>
      <c r="C23" s="7"/>
      <c r="D23" s="51"/>
      <c r="E23" s="51"/>
      <c r="F23" s="15"/>
      <c r="G23" s="6"/>
      <c r="H23" s="6"/>
      <c r="I23" s="23">
        <f t="shared" si="0"/>
        <v>0</v>
      </c>
      <c r="J23" s="6"/>
      <c r="K23" s="23">
        <f t="shared" si="1"/>
        <v>0</v>
      </c>
      <c r="L23" s="52">
        <f t="shared" si="2"/>
        <v>0</v>
      </c>
    </row>
    <row r="24" spans="1:12" s="5" customFormat="1" x14ac:dyDescent="0.25">
      <c r="A24" s="14">
        <v>20</v>
      </c>
      <c r="B24" s="4"/>
      <c r="C24" s="7"/>
      <c r="D24" s="51"/>
      <c r="E24" s="51"/>
      <c r="F24" s="15"/>
      <c r="G24" s="6"/>
      <c r="H24" s="6"/>
      <c r="I24" s="23">
        <f t="shared" si="0"/>
        <v>0</v>
      </c>
      <c r="J24" s="6"/>
      <c r="K24" s="23">
        <f t="shared" si="1"/>
        <v>0</v>
      </c>
      <c r="L24" s="52">
        <f t="shared" si="2"/>
        <v>0</v>
      </c>
    </row>
    <row r="25" spans="1:12" s="5" customFormat="1" x14ac:dyDescent="0.25">
      <c r="A25" s="14">
        <v>21</v>
      </c>
      <c r="B25" s="4"/>
      <c r="C25" s="7"/>
      <c r="D25" s="51"/>
      <c r="E25" s="51"/>
      <c r="F25" s="15"/>
      <c r="G25" s="6"/>
      <c r="H25" s="6"/>
      <c r="I25" s="23">
        <f t="shared" si="0"/>
        <v>0</v>
      </c>
      <c r="J25" s="6"/>
      <c r="K25" s="23">
        <f t="shared" si="1"/>
        <v>0</v>
      </c>
      <c r="L25" s="52">
        <f t="shared" si="2"/>
        <v>0</v>
      </c>
    </row>
    <row r="26" spans="1:12" s="5" customFormat="1" x14ac:dyDescent="0.25">
      <c r="A26" s="14">
        <v>22</v>
      </c>
      <c r="B26" s="4"/>
      <c r="C26" s="7"/>
      <c r="D26" s="51"/>
      <c r="E26" s="51"/>
      <c r="F26" s="15"/>
      <c r="G26" s="6"/>
      <c r="H26" s="6"/>
      <c r="I26" s="23">
        <f t="shared" si="0"/>
        <v>0</v>
      </c>
      <c r="J26" s="6"/>
      <c r="K26" s="23">
        <f t="shared" si="1"/>
        <v>0</v>
      </c>
      <c r="L26" s="52">
        <f t="shared" si="2"/>
        <v>0</v>
      </c>
    </row>
    <row r="27" spans="1:12" s="5" customFormat="1" x14ac:dyDescent="0.25">
      <c r="A27" s="14">
        <v>23</v>
      </c>
      <c r="B27" s="4"/>
      <c r="C27" s="7"/>
      <c r="D27" s="51"/>
      <c r="E27" s="51"/>
      <c r="F27" s="15"/>
      <c r="G27" s="6"/>
      <c r="H27" s="6"/>
      <c r="I27" s="23">
        <f t="shared" si="0"/>
        <v>0</v>
      </c>
      <c r="J27" s="6"/>
      <c r="K27" s="23">
        <f t="shared" si="1"/>
        <v>0</v>
      </c>
      <c r="L27" s="52">
        <f t="shared" si="2"/>
        <v>0</v>
      </c>
    </row>
    <row r="28" spans="1:12" s="5" customFormat="1" x14ac:dyDescent="0.25">
      <c r="A28" s="14">
        <v>24</v>
      </c>
      <c r="B28" s="4"/>
      <c r="C28" s="7"/>
      <c r="D28" s="51"/>
      <c r="E28" s="51"/>
      <c r="F28" s="15"/>
      <c r="G28" s="6"/>
      <c r="H28" s="6"/>
      <c r="I28" s="23">
        <f t="shared" si="0"/>
        <v>0</v>
      </c>
      <c r="J28" s="6"/>
      <c r="K28" s="23">
        <f t="shared" si="1"/>
        <v>0</v>
      </c>
      <c r="L28" s="52">
        <f t="shared" si="2"/>
        <v>0</v>
      </c>
    </row>
    <row r="29" spans="1:12" s="5" customFormat="1" x14ac:dyDescent="0.25">
      <c r="A29" s="14">
        <v>25</v>
      </c>
      <c r="B29" s="4"/>
      <c r="C29" s="7"/>
      <c r="D29" s="51"/>
      <c r="E29" s="51"/>
      <c r="F29" s="15"/>
      <c r="G29" s="6"/>
      <c r="H29" s="6"/>
      <c r="I29" s="23">
        <f t="shared" si="0"/>
        <v>0</v>
      </c>
      <c r="J29" s="6"/>
      <c r="K29" s="23">
        <f t="shared" si="1"/>
        <v>0</v>
      </c>
      <c r="L29" s="52">
        <f t="shared" si="2"/>
        <v>0</v>
      </c>
    </row>
    <row r="30" spans="1:12" s="5" customFormat="1" x14ac:dyDescent="0.25">
      <c r="A30" s="14">
        <v>26</v>
      </c>
      <c r="B30" s="4"/>
      <c r="C30" s="7"/>
      <c r="D30" s="51"/>
      <c r="E30" s="51"/>
      <c r="F30" s="15"/>
      <c r="G30" s="6"/>
      <c r="H30" s="6"/>
      <c r="I30" s="23">
        <f t="shared" si="0"/>
        <v>0</v>
      </c>
      <c r="J30" s="6"/>
      <c r="K30" s="23">
        <f t="shared" si="1"/>
        <v>0</v>
      </c>
      <c r="L30" s="52">
        <f t="shared" si="2"/>
        <v>0</v>
      </c>
    </row>
    <row r="31" spans="1:12" s="5" customFormat="1" x14ac:dyDescent="0.25">
      <c r="A31" s="14">
        <v>27</v>
      </c>
      <c r="B31" s="4"/>
      <c r="C31" s="7"/>
      <c r="D31" s="51"/>
      <c r="E31" s="51"/>
      <c r="F31" s="15"/>
      <c r="G31" s="6"/>
      <c r="H31" s="6"/>
      <c r="I31" s="23">
        <f t="shared" si="0"/>
        <v>0</v>
      </c>
      <c r="J31" s="6"/>
      <c r="K31" s="23">
        <f t="shared" si="1"/>
        <v>0</v>
      </c>
      <c r="L31" s="52">
        <f t="shared" si="2"/>
        <v>0</v>
      </c>
    </row>
    <row r="32" spans="1:12" s="5" customFormat="1" x14ac:dyDescent="0.25">
      <c r="A32" s="14">
        <v>28</v>
      </c>
      <c r="B32" s="4"/>
      <c r="C32" s="7"/>
      <c r="D32" s="51"/>
      <c r="E32" s="51"/>
      <c r="F32" s="15"/>
      <c r="G32" s="6"/>
      <c r="H32" s="6"/>
      <c r="I32" s="23">
        <f t="shared" si="0"/>
        <v>0</v>
      </c>
      <c r="J32" s="6"/>
      <c r="K32" s="23">
        <f t="shared" si="1"/>
        <v>0</v>
      </c>
      <c r="L32" s="52">
        <f t="shared" si="2"/>
        <v>0</v>
      </c>
    </row>
    <row r="33" spans="1:12" s="5" customFormat="1" x14ac:dyDescent="0.25">
      <c r="A33" s="14">
        <v>29</v>
      </c>
      <c r="B33" s="4"/>
      <c r="C33" s="7"/>
      <c r="D33" s="51"/>
      <c r="E33" s="51"/>
      <c r="F33" s="15"/>
      <c r="G33" s="6"/>
      <c r="H33" s="6"/>
      <c r="I33" s="23">
        <f t="shared" si="0"/>
        <v>0</v>
      </c>
      <c r="J33" s="6"/>
      <c r="K33" s="23">
        <f t="shared" si="1"/>
        <v>0</v>
      </c>
      <c r="L33" s="52">
        <f t="shared" si="2"/>
        <v>0</v>
      </c>
    </row>
    <row r="34" spans="1:12" s="5" customFormat="1" x14ac:dyDescent="0.25">
      <c r="A34" s="14">
        <v>30</v>
      </c>
      <c r="B34" s="4"/>
      <c r="C34" s="7"/>
      <c r="D34" s="51"/>
      <c r="E34" s="51"/>
      <c r="F34" s="15"/>
      <c r="G34" s="6"/>
      <c r="H34" s="6"/>
      <c r="I34" s="23">
        <f t="shared" si="0"/>
        <v>0</v>
      </c>
      <c r="J34" s="6"/>
      <c r="K34" s="23">
        <f t="shared" si="1"/>
        <v>0</v>
      </c>
      <c r="L34" s="52">
        <f t="shared" si="2"/>
        <v>0</v>
      </c>
    </row>
    <row r="35" spans="1:12" s="5" customFormat="1" x14ac:dyDescent="0.25">
      <c r="A35" s="14">
        <v>31</v>
      </c>
      <c r="B35" s="4"/>
      <c r="C35" s="7"/>
      <c r="D35" s="51"/>
      <c r="E35" s="51"/>
      <c r="F35" s="15"/>
      <c r="G35" s="6"/>
      <c r="H35" s="6"/>
      <c r="I35" s="23">
        <f t="shared" si="0"/>
        <v>0</v>
      </c>
      <c r="J35" s="6"/>
      <c r="K35" s="23">
        <f t="shared" si="1"/>
        <v>0</v>
      </c>
      <c r="L35" s="52">
        <f t="shared" si="2"/>
        <v>0</v>
      </c>
    </row>
    <row r="36" spans="1:12" s="5" customFormat="1" x14ac:dyDescent="0.25">
      <c r="A36" s="14">
        <v>32</v>
      </c>
      <c r="B36" s="4"/>
      <c r="C36" s="7"/>
      <c r="D36" s="51"/>
      <c r="E36" s="51"/>
      <c r="F36" s="15"/>
      <c r="G36" s="6"/>
      <c r="H36" s="6"/>
      <c r="I36" s="23">
        <f t="shared" si="0"/>
        <v>0</v>
      </c>
      <c r="J36" s="6"/>
      <c r="K36" s="23">
        <f t="shared" si="1"/>
        <v>0</v>
      </c>
      <c r="L36" s="52">
        <f t="shared" si="2"/>
        <v>0</v>
      </c>
    </row>
    <row r="37" spans="1:12" s="5" customFormat="1" x14ac:dyDescent="0.25">
      <c r="A37" s="14">
        <v>33</v>
      </c>
      <c r="B37" s="4"/>
      <c r="C37" s="7"/>
      <c r="D37" s="51"/>
      <c r="E37" s="51"/>
      <c r="F37" s="15"/>
      <c r="G37" s="6"/>
      <c r="H37" s="6"/>
      <c r="I37" s="23">
        <f t="shared" si="0"/>
        <v>0</v>
      </c>
      <c r="J37" s="6"/>
      <c r="K37" s="23">
        <f t="shared" si="1"/>
        <v>0</v>
      </c>
      <c r="L37" s="52">
        <f t="shared" si="2"/>
        <v>0</v>
      </c>
    </row>
    <row r="38" spans="1:12" s="5" customFormat="1" x14ac:dyDescent="0.25">
      <c r="A38" s="14">
        <v>34</v>
      </c>
      <c r="B38" s="4"/>
      <c r="C38" s="7"/>
      <c r="D38" s="51"/>
      <c r="E38" s="51"/>
      <c r="F38" s="15"/>
      <c r="G38" s="6"/>
      <c r="H38" s="6"/>
      <c r="I38" s="23">
        <f t="shared" si="0"/>
        <v>0</v>
      </c>
      <c r="J38" s="6"/>
      <c r="K38" s="23">
        <f t="shared" si="1"/>
        <v>0</v>
      </c>
      <c r="L38" s="52">
        <f t="shared" si="2"/>
        <v>0</v>
      </c>
    </row>
    <row r="39" spans="1:12" s="5" customFormat="1" x14ac:dyDescent="0.25">
      <c r="A39" s="14">
        <v>35</v>
      </c>
      <c r="B39" s="4"/>
      <c r="C39" s="7"/>
      <c r="D39" s="51"/>
      <c r="E39" s="51"/>
      <c r="F39" s="15"/>
      <c r="G39" s="6"/>
      <c r="H39" s="6"/>
      <c r="I39" s="23">
        <f t="shared" si="0"/>
        <v>0</v>
      </c>
      <c r="J39" s="6"/>
      <c r="K39" s="23">
        <f t="shared" si="1"/>
        <v>0</v>
      </c>
      <c r="L39" s="52">
        <f t="shared" si="2"/>
        <v>0</v>
      </c>
    </row>
    <row r="40" spans="1:12" s="5" customFormat="1" x14ac:dyDescent="0.25">
      <c r="A40" s="14">
        <v>36</v>
      </c>
      <c r="B40" s="4"/>
      <c r="C40" s="7"/>
      <c r="D40" s="51"/>
      <c r="E40" s="51"/>
      <c r="F40" s="15"/>
      <c r="G40" s="6"/>
      <c r="H40" s="6"/>
      <c r="I40" s="23">
        <f t="shared" si="0"/>
        <v>0</v>
      </c>
      <c r="J40" s="6"/>
      <c r="K40" s="23">
        <f t="shared" si="1"/>
        <v>0</v>
      </c>
      <c r="L40" s="52">
        <f t="shared" si="2"/>
        <v>0</v>
      </c>
    </row>
    <row r="41" spans="1:12" s="5" customFormat="1" x14ac:dyDescent="0.25">
      <c r="A41" s="14">
        <v>37</v>
      </c>
      <c r="B41" s="4"/>
      <c r="C41" s="7"/>
      <c r="D41" s="51"/>
      <c r="E41" s="51"/>
      <c r="F41" s="15"/>
      <c r="G41" s="6"/>
      <c r="H41" s="6"/>
      <c r="I41" s="23">
        <f t="shared" si="0"/>
        <v>0</v>
      </c>
      <c r="J41" s="6"/>
      <c r="K41" s="23">
        <f t="shared" si="1"/>
        <v>0</v>
      </c>
      <c r="L41" s="52">
        <f t="shared" si="2"/>
        <v>0</v>
      </c>
    </row>
    <row r="42" spans="1:12" s="5" customFormat="1" x14ac:dyDescent="0.25">
      <c r="A42" s="14">
        <v>38</v>
      </c>
      <c r="B42" s="4"/>
      <c r="C42" s="7"/>
      <c r="D42" s="51"/>
      <c r="E42" s="51"/>
      <c r="F42" s="15"/>
      <c r="G42" s="6"/>
      <c r="H42" s="6"/>
      <c r="I42" s="23">
        <f t="shared" si="0"/>
        <v>0</v>
      </c>
      <c r="J42" s="6"/>
      <c r="K42" s="23">
        <f t="shared" si="1"/>
        <v>0</v>
      </c>
      <c r="L42" s="52">
        <f t="shared" si="2"/>
        <v>0</v>
      </c>
    </row>
    <row r="43" spans="1:12" s="5" customFormat="1" x14ac:dyDescent="0.25">
      <c r="A43" s="14">
        <v>39</v>
      </c>
      <c r="B43" s="4"/>
      <c r="C43" s="7"/>
      <c r="D43" s="51"/>
      <c r="E43" s="51"/>
      <c r="F43" s="15"/>
      <c r="G43" s="6"/>
      <c r="H43" s="6"/>
      <c r="I43" s="23">
        <f t="shared" si="0"/>
        <v>0</v>
      </c>
      <c r="J43" s="6"/>
      <c r="K43" s="23">
        <f t="shared" si="1"/>
        <v>0</v>
      </c>
      <c r="L43" s="52">
        <f t="shared" si="2"/>
        <v>0</v>
      </c>
    </row>
    <row r="44" spans="1:12" s="5" customFormat="1" x14ac:dyDescent="0.25">
      <c r="A44" s="14">
        <v>40</v>
      </c>
      <c r="B44" s="4"/>
      <c r="C44" s="7"/>
      <c r="D44" s="51"/>
      <c r="E44" s="51"/>
      <c r="F44" s="15"/>
      <c r="G44" s="6"/>
      <c r="H44" s="6"/>
      <c r="I44" s="23">
        <f t="shared" si="0"/>
        <v>0</v>
      </c>
      <c r="J44" s="6"/>
      <c r="K44" s="23">
        <f t="shared" si="1"/>
        <v>0</v>
      </c>
      <c r="L44" s="52">
        <f t="shared" si="2"/>
        <v>0</v>
      </c>
    </row>
    <row r="45" spans="1:12" s="5" customFormat="1" x14ac:dyDescent="0.25">
      <c r="A45" s="14">
        <v>41</v>
      </c>
      <c r="B45" s="4"/>
      <c r="C45" s="7"/>
      <c r="D45" s="51"/>
      <c r="E45" s="51"/>
      <c r="F45" s="15"/>
      <c r="G45" s="6"/>
      <c r="H45" s="6"/>
      <c r="I45" s="23">
        <f t="shared" si="0"/>
        <v>0</v>
      </c>
      <c r="J45" s="6"/>
      <c r="K45" s="23">
        <f t="shared" si="1"/>
        <v>0</v>
      </c>
      <c r="L45" s="52">
        <f t="shared" si="2"/>
        <v>0</v>
      </c>
    </row>
    <row r="46" spans="1:12" s="5" customFormat="1" x14ac:dyDescent="0.25">
      <c r="A46" s="14">
        <v>42</v>
      </c>
      <c r="B46" s="4"/>
      <c r="C46" s="7"/>
      <c r="D46" s="51"/>
      <c r="E46" s="51"/>
      <c r="F46" s="15"/>
      <c r="G46" s="6"/>
      <c r="H46" s="6"/>
      <c r="I46" s="23">
        <f t="shared" si="0"/>
        <v>0</v>
      </c>
      <c r="J46" s="6"/>
      <c r="K46" s="23">
        <f t="shared" si="1"/>
        <v>0</v>
      </c>
      <c r="L46" s="52">
        <f t="shared" si="2"/>
        <v>0</v>
      </c>
    </row>
    <row r="47" spans="1:12" s="5" customFormat="1" x14ac:dyDescent="0.25">
      <c r="A47" s="14">
        <v>43</v>
      </c>
      <c r="B47" s="4"/>
      <c r="C47" s="7"/>
      <c r="D47" s="51"/>
      <c r="E47" s="51"/>
      <c r="F47" s="15"/>
      <c r="G47" s="6"/>
      <c r="H47" s="6"/>
      <c r="I47" s="23">
        <f t="shared" si="0"/>
        <v>0</v>
      </c>
      <c r="J47" s="6"/>
      <c r="K47" s="23">
        <f t="shared" si="1"/>
        <v>0</v>
      </c>
      <c r="L47" s="52">
        <f t="shared" si="2"/>
        <v>0</v>
      </c>
    </row>
    <row r="48" spans="1:12" s="5" customFormat="1" x14ac:dyDescent="0.25">
      <c r="A48" s="14">
        <v>44</v>
      </c>
      <c r="B48" s="4"/>
      <c r="C48" s="7"/>
      <c r="D48" s="51"/>
      <c r="E48" s="51"/>
      <c r="F48" s="15"/>
      <c r="G48" s="6"/>
      <c r="H48" s="6"/>
      <c r="I48" s="23">
        <f t="shared" si="0"/>
        <v>0</v>
      </c>
      <c r="J48" s="6"/>
      <c r="K48" s="23">
        <f t="shared" si="1"/>
        <v>0</v>
      </c>
      <c r="L48" s="52">
        <f t="shared" si="2"/>
        <v>0</v>
      </c>
    </row>
    <row r="49" spans="1:12" s="5" customFormat="1" x14ac:dyDescent="0.25">
      <c r="A49" s="14">
        <v>45</v>
      </c>
      <c r="B49" s="4"/>
      <c r="C49" s="7"/>
      <c r="D49" s="51"/>
      <c r="E49" s="51"/>
      <c r="F49" s="15"/>
      <c r="G49" s="6"/>
      <c r="H49" s="6"/>
      <c r="I49" s="23">
        <f t="shared" si="0"/>
        <v>0</v>
      </c>
      <c r="J49" s="6"/>
      <c r="K49" s="23">
        <f t="shared" si="1"/>
        <v>0</v>
      </c>
      <c r="L49" s="52">
        <f t="shared" si="2"/>
        <v>0</v>
      </c>
    </row>
    <row r="50" spans="1:12" s="5" customFormat="1" x14ac:dyDescent="0.25">
      <c r="A50" s="14">
        <v>46</v>
      </c>
      <c r="B50" s="4"/>
      <c r="C50" s="7"/>
      <c r="D50" s="51"/>
      <c r="E50" s="51"/>
      <c r="F50" s="15"/>
      <c r="G50" s="6"/>
      <c r="H50" s="6"/>
      <c r="I50" s="23">
        <f t="shared" si="0"/>
        <v>0</v>
      </c>
      <c r="J50" s="6"/>
      <c r="K50" s="23">
        <f t="shared" si="1"/>
        <v>0</v>
      </c>
      <c r="L50" s="52">
        <f t="shared" si="2"/>
        <v>0</v>
      </c>
    </row>
    <row r="51" spans="1:12" s="5" customFormat="1" x14ac:dyDescent="0.25">
      <c r="A51" s="14">
        <v>47</v>
      </c>
      <c r="B51" s="4"/>
      <c r="C51" s="7"/>
      <c r="D51" s="51"/>
      <c r="E51" s="51"/>
      <c r="F51" s="15"/>
      <c r="G51" s="6"/>
      <c r="H51" s="6"/>
      <c r="I51" s="23">
        <f t="shared" si="0"/>
        <v>0</v>
      </c>
      <c r="J51" s="6"/>
      <c r="K51" s="23">
        <f t="shared" si="1"/>
        <v>0</v>
      </c>
      <c r="L51" s="52">
        <f t="shared" si="2"/>
        <v>0</v>
      </c>
    </row>
    <row r="52" spans="1:12" s="5" customFormat="1" x14ac:dyDescent="0.25">
      <c r="A52" s="14">
        <v>48</v>
      </c>
      <c r="B52" s="4"/>
      <c r="C52" s="7"/>
      <c r="D52" s="51"/>
      <c r="E52" s="51"/>
      <c r="F52" s="15"/>
      <c r="G52" s="6"/>
      <c r="H52" s="6"/>
      <c r="I52" s="23">
        <f t="shared" si="0"/>
        <v>0</v>
      </c>
      <c r="J52" s="6"/>
      <c r="K52" s="23">
        <f t="shared" si="1"/>
        <v>0</v>
      </c>
      <c r="L52" s="52">
        <f t="shared" si="2"/>
        <v>0</v>
      </c>
    </row>
    <row r="53" spans="1:12" s="5" customFormat="1" x14ac:dyDescent="0.25">
      <c r="A53" s="14">
        <v>49</v>
      </c>
      <c r="B53" s="4"/>
      <c r="C53" s="7"/>
      <c r="D53" s="51"/>
      <c r="E53" s="51"/>
      <c r="F53" s="15"/>
      <c r="G53" s="6"/>
      <c r="H53" s="6"/>
      <c r="I53" s="23">
        <f t="shared" si="0"/>
        <v>0</v>
      </c>
      <c r="J53" s="6"/>
      <c r="K53" s="23">
        <f t="shared" si="1"/>
        <v>0</v>
      </c>
      <c r="L53" s="52">
        <f t="shared" si="2"/>
        <v>0</v>
      </c>
    </row>
    <row r="54" spans="1:12" s="5" customFormat="1" x14ac:dyDescent="0.25">
      <c r="A54" s="14">
        <v>50</v>
      </c>
      <c r="B54" s="4"/>
      <c r="C54" s="7"/>
      <c r="D54" s="51"/>
      <c r="E54" s="51"/>
      <c r="F54" s="15"/>
      <c r="G54" s="6"/>
      <c r="H54" s="6"/>
      <c r="I54" s="23">
        <f t="shared" si="0"/>
        <v>0</v>
      </c>
      <c r="J54" s="6"/>
      <c r="K54" s="23">
        <f t="shared" si="1"/>
        <v>0</v>
      </c>
      <c r="L54" s="52">
        <f t="shared" si="2"/>
        <v>0</v>
      </c>
    </row>
    <row r="55" spans="1:12" s="5" customFormat="1" x14ac:dyDescent="0.25">
      <c r="A55" s="14">
        <v>51</v>
      </c>
      <c r="B55" s="4"/>
      <c r="C55" s="7"/>
      <c r="D55" s="51"/>
      <c r="E55" s="51"/>
      <c r="F55" s="15"/>
      <c r="G55" s="6"/>
      <c r="H55" s="6"/>
      <c r="I55" s="23">
        <f t="shared" si="0"/>
        <v>0</v>
      </c>
      <c r="J55" s="6"/>
      <c r="K55" s="23">
        <f t="shared" si="1"/>
        <v>0</v>
      </c>
      <c r="L55" s="52">
        <f t="shared" si="2"/>
        <v>0</v>
      </c>
    </row>
    <row r="56" spans="1:12" s="5" customFormat="1" x14ac:dyDescent="0.25">
      <c r="A56" s="14">
        <v>52</v>
      </c>
      <c r="B56" s="4"/>
      <c r="C56" s="7"/>
      <c r="D56" s="51"/>
      <c r="E56" s="51"/>
      <c r="F56" s="15"/>
      <c r="G56" s="6"/>
      <c r="H56" s="6"/>
      <c r="I56" s="23">
        <f t="shared" si="0"/>
        <v>0</v>
      </c>
      <c r="J56" s="6"/>
      <c r="K56" s="23">
        <f t="shared" si="1"/>
        <v>0</v>
      </c>
      <c r="L56" s="52">
        <f t="shared" si="2"/>
        <v>0</v>
      </c>
    </row>
    <row r="57" spans="1:12" s="5" customFormat="1" x14ac:dyDescent="0.25">
      <c r="A57" s="14">
        <v>53</v>
      </c>
      <c r="B57" s="4"/>
      <c r="C57" s="7"/>
      <c r="D57" s="51"/>
      <c r="E57" s="51"/>
      <c r="F57" s="15"/>
      <c r="G57" s="6"/>
      <c r="H57" s="6"/>
      <c r="I57" s="23">
        <f t="shared" si="0"/>
        <v>0</v>
      </c>
      <c r="J57" s="6"/>
      <c r="K57" s="23">
        <f t="shared" si="1"/>
        <v>0</v>
      </c>
      <c r="L57" s="52">
        <f t="shared" si="2"/>
        <v>0</v>
      </c>
    </row>
    <row r="58" spans="1:12" s="5" customFormat="1" x14ac:dyDescent="0.25">
      <c r="A58" s="14">
        <v>54</v>
      </c>
      <c r="B58" s="4"/>
      <c r="C58" s="7"/>
      <c r="D58" s="51"/>
      <c r="E58" s="51"/>
      <c r="F58" s="15"/>
      <c r="G58" s="6"/>
      <c r="H58" s="6"/>
      <c r="I58" s="23">
        <f t="shared" si="0"/>
        <v>0</v>
      </c>
      <c r="J58" s="6"/>
      <c r="K58" s="23">
        <f t="shared" si="1"/>
        <v>0</v>
      </c>
      <c r="L58" s="52">
        <f t="shared" si="2"/>
        <v>0</v>
      </c>
    </row>
    <row r="59" spans="1:12" s="5" customFormat="1" x14ac:dyDescent="0.25">
      <c r="A59" s="14">
        <v>55</v>
      </c>
      <c r="B59" s="4"/>
      <c r="C59" s="7"/>
      <c r="D59" s="51"/>
      <c r="E59" s="51"/>
      <c r="F59" s="15"/>
      <c r="G59" s="6"/>
      <c r="H59" s="6"/>
      <c r="I59" s="23">
        <f t="shared" si="0"/>
        <v>0</v>
      </c>
      <c r="J59" s="6"/>
      <c r="K59" s="23">
        <f t="shared" si="1"/>
        <v>0</v>
      </c>
      <c r="L59" s="52">
        <f t="shared" si="2"/>
        <v>0</v>
      </c>
    </row>
    <row r="60" spans="1:12" s="5" customFormat="1" x14ac:dyDescent="0.25">
      <c r="A60" s="14">
        <v>56</v>
      </c>
      <c r="B60" s="4"/>
      <c r="C60" s="7"/>
      <c r="D60" s="51"/>
      <c r="E60" s="51"/>
      <c r="F60" s="15"/>
      <c r="G60" s="6"/>
      <c r="H60" s="6"/>
      <c r="I60" s="23">
        <f t="shared" si="0"/>
        <v>0</v>
      </c>
      <c r="J60" s="6"/>
      <c r="K60" s="23">
        <f t="shared" si="1"/>
        <v>0</v>
      </c>
      <c r="L60" s="52">
        <f t="shared" si="2"/>
        <v>0</v>
      </c>
    </row>
    <row r="61" spans="1:12" s="5" customFormat="1" x14ac:dyDescent="0.25">
      <c r="A61" s="14">
        <v>57</v>
      </c>
      <c r="B61" s="4"/>
      <c r="C61" s="7"/>
      <c r="D61" s="51"/>
      <c r="E61" s="51"/>
      <c r="F61" s="15"/>
      <c r="G61" s="6"/>
      <c r="H61" s="6"/>
      <c r="I61" s="23">
        <f t="shared" si="0"/>
        <v>0</v>
      </c>
      <c r="J61" s="6"/>
      <c r="K61" s="23">
        <f t="shared" si="1"/>
        <v>0</v>
      </c>
      <c r="L61" s="52">
        <f t="shared" si="2"/>
        <v>0</v>
      </c>
    </row>
    <row r="62" spans="1:12" s="5" customFormat="1" x14ac:dyDescent="0.25">
      <c r="A62" s="14">
        <v>58</v>
      </c>
      <c r="B62" s="4"/>
      <c r="C62" s="7"/>
      <c r="D62" s="51"/>
      <c r="E62" s="51"/>
      <c r="F62" s="15"/>
      <c r="G62" s="6"/>
      <c r="H62" s="6"/>
      <c r="I62" s="23">
        <f t="shared" si="0"/>
        <v>0</v>
      </c>
      <c r="J62" s="6"/>
      <c r="K62" s="23">
        <f t="shared" si="1"/>
        <v>0</v>
      </c>
      <c r="L62" s="52">
        <f t="shared" si="2"/>
        <v>0</v>
      </c>
    </row>
    <row r="63" spans="1:12" s="5" customFormat="1" x14ac:dyDescent="0.25">
      <c r="A63" s="14">
        <v>59</v>
      </c>
      <c r="B63" s="4"/>
      <c r="C63" s="7"/>
      <c r="D63" s="51"/>
      <c r="E63" s="51"/>
      <c r="F63" s="15"/>
      <c r="G63" s="6"/>
      <c r="H63" s="6"/>
      <c r="I63" s="23">
        <f t="shared" si="0"/>
        <v>0</v>
      </c>
      <c r="J63" s="6"/>
      <c r="K63" s="23">
        <f t="shared" si="1"/>
        <v>0</v>
      </c>
      <c r="L63" s="52">
        <f t="shared" si="2"/>
        <v>0</v>
      </c>
    </row>
    <row r="64" spans="1:12" s="5" customFormat="1" x14ac:dyDescent="0.25">
      <c r="A64" s="14">
        <v>60</v>
      </c>
      <c r="B64" s="4"/>
      <c r="C64" s="7"/>
      <c r="D64" s="51"/>
      <c r="E64" s="51"/>
      <c r="F64" s="15"/>
      <c r="G64" s="6"/>
      <c r="H64" s="6"/>
      <c r="I64" s="23">
        <f t="shared" si="0"/>
        <v>0</v>
      </c>
      <c r="J64" s="6"/>
      <c r="K64" s="23">
        <f t="shared" si="1"/>
        <v>0</v>
      </c>
      <c r="L64" s="52">
        <f t="shared" si="2"/>
        <v>0</v>
      </c>
    </row>
    <row r="65" spans="1:12" s="5" customFormat="1" x14ac:dyDescent="0.25">
      <c r="A65" s="14">
        <v>61</v>
      </c>
      <c r="B65" s="4"/>
      <c r="C65" s="7"/>
      <c r="D65" s="51"/>
      <c r="E65" s="51"/>
      <c r="F65" s="15"/>
      <c r="G65" s="6"/>
      <c r="H65" s="6"/>
      <c r="I65" s="23">
        <f t="shared" si="0"/>
        <v>0</v>
      </c>
      <c r="J65" s="6"/>
      <c r="K65" s="23">
        <f t="shared" si="1"/>
        <v>0</v>
      </c>
      <c r="L65" s="52">
        <f t="shared" si="2"/>
        <v>0</v>
      </c>
    </row>
    <row r="66" spans="1:12" s="5" customFormat="1" x14ac:dyDescent="0.25">
      <c r="A66" s="14">
        <v>62</v>
      </c>
      <c r="B66" s="4"/>
      <c r="C66" s="7"/>
      <c r="D66" s="51"/>
      <c r="E66" s="51"/>
      <c r="F66" s="15"/>
      <c r="G66" s="6"/>
      <c r="H66" s="6"/>
      <c r="I66" s="23">
        <f t="shared" si="0"/>
        <v>0</v>
      </c>
      <c r="J66" s="6"/>
      <c r="K66" s="23">
        <f t="shared" si="1"/>
        <v>0</v>
      </c>
      <c r="L66" s="52">
        <f t="shared" si="2"/>
        <v>0</v>
      </c>
    </row>
    <row r="67" spans="1:12" s="5" customFormat="1" x14ac:dyDescent="0.25">
      <c r="A67" s="14">
        <v>63</v>
      </c>
      <c r="B67" s="4"/>
      <c r="C67" s="7"/>
      <c r="D67" s="51"/>
      <c r="E67" s="51"/>
      <c r="F67" s="15"/>
      <c r="G67" s="6"/>
      <c r="H67" s="6"/>
      <c r="I67" s="23">
        <f t="shared" si="0"/>
        <v>0</v>
      </c>
      <c r="J67" s="6"/>
      <c r="K67" s="23">
        <f t="shared" si="1"/>
        <v>0</v>
      </c>
      <c r="L67" s="52">
        <f t="shared" si="2"/>
        <v>0</v>
      </c>
    </row>
    <row r="68" spans="1:12" s="5" customFormat="1" x14ac:dyDescent="0.25">
      <c r="A68" s="14">
        <v>64</v>
      </c>
      <c r="B68" s="4"/>
      <c r="C68" s="7"/>
      <c r="D68" s="51"/>
      <c r="E68" s="51"/>
      <c r="F68" s="15"/>
      <c r="G68" s="6"/>
      <c r="H68" s="6"/>
      <c r="I68" s="23">
        <f t="shared" si="0"/>
        <v>0</v>
      </c>
      <c r="J68" s="6"/>
      <c r="K68" s="23">
        <f t="shared" si="1"/>
        <v>0</v>
      </c>
      <c r="L68" s="52">
        <f t="shared" si="2"/>
        <v>0</v>
      </c>
    </row>
    <row r="69" spans="1:12" s="5" customFormat="1" x14ac:dyDescent="0.25">
      <c r="A69" s="14">
        <v>65</v>
      </c>
      <c r="B69" s="4"/>
      <c r="C69" s="7"/>
      <c r="D69" s="51"/>
      <c r="E69" s="51"/>
      <c r="F69" s="15"/>
      <c r="G69" s="6"/>
      <c r="H69" s="6"/>
      <c r="I69" s="23">
        <f t="shared" si="0"/>
        <v>0</v>
      </c>
      <c r="J69" s="6"/>
      <c r="K69" s="23">
        <f t="shared" si="1"/>
        <v>0</v>
      </c>
      <c r="L69" s="52">
        <f t="shared" si="2"/>
        <v>0</v>
      </c>
    </row>
    <row r="70" spans="1:12" s="5" customFormat="1" x14ac:dyDescent="0.25">
      <c r="A70" s="14">
        <v>66</v>
      </c>
      <c r="B70" s="4"/>
      <c r="C70" s="7"/>
      <c r="D70" s="51"/>
      <c r="E70" s="51"/>
      <c r="F70" s="15"/>
      <c r="G70" s="6"/>
      <c r="H70" s="6"/>
      <c r="I70" s="23">
        <f t="shared" ref="I70:I104" si="3">IF(C70="neeligibil",0,G70*H70)</f>
        <v>0</v>
      </c>
      <c r="J70" s="6"/>
      <c r="K70" s="23">
        <f t="shared" ref="K70:K104" si="4">IF(C70="neeligibile",0,I70-J70)</f>
        <v>0</v>
      </c>
      <c r="L70" s="52">
        <f t="shared" si="2"/>
        <v>0</v>
      </c>
    </row>
    <row r="71" spans="1:12" s="5" customFormat="1" x14ac:dyDescent="0.25">
      <c r="A71" s="14">
        <v>67</v>
      </c>
      <c r="B71" s="4"/>
      <c r="C71" s="7"/>
      <c r="D71" s="51"/>
      <c r="E71" s="51"/>
      <c r="F71" s="15"/>
      <c r="G71" s="6"/>
      <c r="H71" s="6"/>
      <c r="I71" s="23">
        <f t="shared" si="3"/>
        <v>0</v>
      </c>
      <c r="J71" s="6"/>
      <c r="K71" s="23">
        <f t="shared" si="4"/>
        <v>0</v>
      </c>
      <c r="L71" s="52">
        <f t="shared" ref="L71:L104" si="5">IF(C71="eligibil",0,G71*H71)</f>
        <v>0</v>
      </c>
    </row>
    <row r="72" spans="1:12" s="5" customFormat="1" x14ac:dyDescent="0.25">
      <c r="A72" s="14">
        <v>68</v>
      </c>
      <c r="B72" s="4"/>
      <c r="C72" s="7"/>
      <c r="D72" s="51"/>
      <c r="E72" s="51"/>
      <c r="F72" s="15"/>
      <c r="G72" s="6"/>
      <c r="H72" s="6"/>
      <c r="I72" s="23">
        <f t="shared" si="3"/>
        <v>0</v>
      </c>
      <c r="J72" s="6"/>
      <c r="K72" s="23">
        <f t="shared" si="4"/>
        <v>0</v>
      </c>
      <c r="L72" s="52">
        <f t="shared" si="5"/>
        <v>0</v>
      </c>
    </row>
    <row r="73" spans="1:12" s="5" customFormat="1" x14ac:dyDescent="0.25">
      <c r="A73" s="14">
        <v>69</v>
      </c>
      <c r="B73" s="4"/>
      <c r="C73" s="7"/>
      <c r="D73" s="51"/>
      <c r="E73" s="51"/>
      <c r="F73" s="15"/>
      <c r="G73" s="6"/>
      <c r="H73" s="6"/>
      <c r="I73" s="23">
        <f t="shared" si="3"/>
        <v>0</v>
      </c>
      <c r="J73" s="6"/>
      <c r="K73" s="23">
        <f t="shared" si="4"/>
        <v>0</v>
      </c>
      <c r="L73" s="52">
        <f t="shared" si="5"/>
        <v>0</v>
      </c>
    </row>
    <row r="74" spans="1:12" s="5" customFormat="1" x14ac:dyDescent="0.25">
      <c r="A74" s="14">
        <v>70</v>
      </c>
      <c r="B74" s="4"/>
      <c r="C74" s="7"/>
      <c r="D74" s="51"/>
      <c r="E74" s="51"/>
      <c r="F74" s="15"/>
      <c r="G74" s="6"/>
      <c r="H74" s="6"/>
      <c r="I74" s="23">
        <f t="shared" si="3"/>
        <v>0</v>
      </c>
      <c r="J74" s="6"/>
      <c r="K74" s="23">
        <f t="shared" si="4"/>
        <v>0</v>
      </c>
      <c r="L74" s="52">
        <f t="shared" si="5"/>
        <v>0</v>
      </c>
    </row>
    <row r="75" spans="1:12" s="5" customFormat="1" x14ac:dyDescent="0.25">
      <c r="A75" s="14">
        <v>71</v>
      </c>
      <c r="B75" s="4"/>
      <c r="C75" s="7"/>
      <c r="D75" s="51"/>
      <c r="E75" s="51"/>
      <c r="F75" s="15"/>
      <c r="G75" s="6"/>
      <c r="H75" s="6"/>
      <c r="I75" s="23">
        <f t="shared" si="3"/>
        <v>0</v>
      </c>
      <c r="J75" s="6"/>
      <c r="K75" s="23">
        <f t="shared" si="4"/>
        <v>0</v>
      </c>
      <c r="L75" s="52">
        <f t="shared" si="5"/>
        <v>0</v>
      </c>
    </row>
    <row r="76" spans="1:12" s="5" customFormat="1" x14ac:dyDescent="0.25">
      <c r="A76" s="14">
        <v>72</v>
      </c>
      <c r="B76" s="4"/>
      <c r="C76" s="7"/>
      <c r="D76" s="51"/>
      <c r="E76" s="51"/>
      <c r="F76" s="15"/>
      <c r="G76" s="6"/>
      <c r="H76" s="6"/>
      <c r="I76" s="23">
        <f t="shared" si="3"/>
        <v>0</v>
      </c>
      <c r="J76" s="6"/>
      <c r="K76" s="23">
        <f t="shared" si="4"/>
        <v>0</v>
      </c>
      <c r="L76" s="52">
        <f t="shared" si="5"/>
        <v>0</v>
      </c>
    </row>
    <row r="77" spans="1:12" s="5" customFormat="1" x14ac:dyDescent="0.25">
      <c r="A77" s="14">
        <v>73</v>
      </c>
      <c r="B77" s="4"/>
      <c r="C77" s="7"/>
      <c r="D77" s="51"/>
      <c r="E77" s="51"/>
      <c r="F77" s="15"/>
      <c r="G77" s="6"/>
      <c r="H77" s="6"/>
      <c r="I77" s="23">
        <f t="shared" si="3"/>
        <v>0</v>
      </c>
      <c r="J77" s="6"/>
      <c r="K77" s="23">
        <f t="shared" si="4"/>
        <v>0</v>
      </c>
      <c r="L77" s="52">
        <f t="shared" si="5"/>
        <v>0</v>
      </c>
    </row>
    <row r="78" spans="1:12" s="5" customFormat="1" x14ac:dyDescent="0.25">
      <c r="A78" s="14">
        <v>74</v>
      </c>
      <c r="B78" s="4"/>
      <c r="C78" s="7"/>
      <c r="D78" s="51"/>
      <c r="E78" s="51"/>
      <c r="F78" s="15"/>
      <c r="G78" s="6"/>
      <c r="H78" s="6"/>
      <c r="I78" s="23">
        <f t="shared" si="3"/>
        <v>0</v>
      </c>
      <c r="J78" s="6"/>
      <c r="K78" s="23">
        <f t="shared" si="4"/>
        <v>0</v>
      </c>
      <c r="L78" s="52">
        <f t="shared" si="5"/>
        <v>0</v>
      </c>
    </row>
    <row r="79" spans="1:12" s="5" customFormat="1" x14ac:dyDescent="0.25">
      <c r="A79" s="14">
        <v>75</v>
      </c>
      <c r="B79" s="4"/>
      <c r="C79" s="7"/>
      <c r="D79" s="51"/>
      <c r="E79" s="51"/>
      <c r="F79" s="15"/>
      <c r="G79" s="6"/>
      <c r="H79" s="6"/>
      <c r="I79" s="23">
        <f t="shared" si="3"/>
        <v>0</v>
      </c>
      <c r="J79" s="6"/>
      <c r="K79" s="23">
        <f t="shared" si="4"/>
        <v>0</v>
      </c>
      <c r="L79" s="52">
        <f t="shared" si="5"/>
        <v>0</v>
      </c>
    </row>
    <row r="80" spans="1:12" s="5" customFormat="1" x14ac:dyDescent="0.25">
      <c r="A80" s="14">
        <v>76</v>
      </c>
      <c r="B80" s="4"/>
      <c r="C80" s="7"/>
      <c r="D80" s="51"/>
      <c r="E80" s="51"/>
      <c r="F80" s="15"/>
      <c r="G80" s="6"/>
      <c r="H80" s="6"/>
      <c r="I80" s="23">
        <f t="shared" si="3"/>
        <v>0</v>
      </c>
      <c r="J80" s="6"/>
      <c r="K80" s="23">
        <f t="shared" si="4"/>
        <v>0</v>
      </c>
      <c r="L80" s="52">
        <f t="shared" si="5"/>
        <v>0</v>
      </c>
    </row>
    <row r="81" spans="1:12" s="5" customFormat="1" x14ac:dyDescent="0.25">
      <c r="A81" s="14">
        <v>77</v>
      </c>
      <c r="B81" s="4"/>
      <c r="C81" s="7"/>
      <c r="D81" s="51"/>
      <c r="E81" s="51"/>
      <c r="F81" s="15"/>
      <c r="G81" s="6"/>
      <c r="H81" s="6"/>
      <c r="I81" s="23">
        <f t="shared" si="3"/>
        <v>0</v>
      </c>
      <c r="J81" s="6"/>
      <c r="K81" s="23">
        <f t="shared" si="4"/>
        <v>0</v>
      </c>
      <c r="L81" s="52">
        <f t="shared" si="5"/>
        <v>0</v>
      </c>
    </row>
    <row r="82" spans="1:12" s="5" customFormat="1" x14ac:dyDescent="0.25">
      <c r="A82" s="14">
        <v>78</v>
      </c>
      <c r="B82" s="4"/>
      <c r="C82" s="7"/>
      <c r="D82" s="51"/>
      <c r="E82" s="51"/>
      <c r="F82" s="15"/>
      <c r="G82" s="6"/>
      <c r="H82" s="6"/>
      <c r="I82" s="23">
        <f t="shared" si="3"/>
        <v>0</v>
      </c>
      <c r="J82" s="6"/>
      <c r="K82" s="23">
        <f t="shared" si="4"/>
        <v>0</v>
      </c>
      <c r="L82" s="52">
        <f t="shared" si="5"/>
        <v>0</v>
      </c>
    </row>
    <row r="83" spans="1:12" s="5" customFormat="1" x14ac:dyDescent="0.25">
      <c r="A83" s="14">
        <v>79</v>
      </c>
      <c r="B83" s="4"/>
      <c r="C83" s="7"/>
      <c r="D83" s="51"/>
      <c r="E83" s="51"/>
      <c r="F83" s="15"/>
      <c r="G83" s="6"/>
      <c r="H83" s="6"/>
      <c r="I83" s="23">
        <f t="shared" si="3"/>
        <v>0</v>
      </c>
      <c r="J83" s="6"/>
      <c r="K83" s="23">
        <f t="shared" si="4"/>
        <v>0</v>
      </c>
      <c r="L83" s="52">
        <f t="shared" si="5"/>
        <v>0</v>
      </c>
    </row>
    <row r="84" spans="1:12" s="5" customFormat="1" x14ac:dyDescent="0.25">
      <c r="A84" s="14">
        <v>80</v>
      </c>
      <c r="B84" s="4"/>
      <c r="C84" s="7"/>
      <c r="D84" s="51"/>
      <c r="E84" s="51"/>
      <c r="F84" s="15"/>
      <c r="G84" s="6"/>
      <c r="H84" s="6"/>
      <c r="I84" s="23">
        <f t="shared" si="3"/>
        <v>0</v>
      </c>
      <c r="J84" s="6"/>
      <c r="K84" s="23">
        <f t="shared" si="4"/>
        <v>0</v>
      </c>
      <c r="L84" s="52">
        <f t="shared" si="5"/>
        <v>0</v>
      </c>
    </row>
    <row r="85" spans="1:12" s="5" customFormat="1" x14ac:dyDescent="0.25">
      <c r="A85" s="14">
        <v>81</v>
      </c>
      <c r="B85" s="4"/>
      <c r="C85" s="7"/>
      <c r="D85" s="51"/>
      <c r="E85" s="51"/>
      <c r="F85" s="15"/>
      <c r="G85" s="6"/>
      <c r="H85" s="6"/>
      <c r="I85" s="23">
        <f t="shared" si="3"/>
        <v>0</v>
      </c>
      <c r="J85" s="6"/>
      <c r="K85" s="23">
        <f t="shared" si="4"/>
        <v>0</v>
      </c>
      <c r="L85" s="52">
        <f t="shared" si="5"/>
        <v>0</v>
      </c>
    </row>
    <row r="86" spans="1:12" s="5" customFormat="1" x14ac:dyDescent="0.25">
      <c r="A86" s="14">
        <v>82</v>
      </c>
      <c r="B86" s="4"/>
      <c r="C86" s="7"/>
      <c r="D86" s="51"/>
      <c r="E86" s="51"/>
      <c r="F86" s="15"/>
      <c r="G86" s="6"/>
      <c r="H86" s="6"/>
      <c r="I86" s="23">
        <f t="shared" si="3"/>
        <v>0</v>
      </c>
      <c r="J86" s="6"/>
      <c r="K86" s="23">
        <f t="shared" si="4"/>
        <v>0</v>
      </c>
      <c r="L86" s="52">
        <f t="shared" si="5"/>
        <v>0</v>
      </c>
    </row>
    <row r="87" spans="1:12" s="5" customFormat="1" x14ac:dyDescent="0.25">
      <c r="A87" s="14">
        <v>83</v>
      </c>
      <c r="B87" s="4"/>
      <c r="C87" s="7"/>
      <c r="D87" s="51"/>
      <c r="E87" s="51"/>
      <c r="F87" s="15"/>
      <c r="G87" s="6"/>
      <c r="H87" s="6"/>
      <c r="I87" s="23">
        <f t="shared" si="3"/>
        <v>0</v>
      </c>
      <c r="J87" s="6"/>
      <c r="K87" s="23">
        <f t="shared" si="4"/>
        <v>0</v>
      </c>
      <c r="L87" s="52">
        <f t="shared" si="5"/>
        <v>0</v>
      </c>
    </row>
    <row r="88" spans="1:12" s="5" customFormat="1" x14ac:dyDescent="0.25">
      <c r="A88" s="14">
        <v>84</v>
      </c>
      <c r="B88" s="4"/>
      <c r="C88" s="7"/>
      <c r="D88" s="51"/>
      <c r="E88" s="51"/>
      <c r="F88" s="15"/>
      <c r="G88" s="6"/>
      <c r="H88" s="6"/>
      <c r="I88" s="23">
        <f t="shared" si="3"/>
        <v>0</v>
      </c>
      <c r="J88" s="6"/>
      <c r="K88" s="23">
        <f t="shared" si="4"/>
        <v>0</v>
      </c>
      <c r="L88" s="52">
        <f t="shared" si="5"/>
        <v>0</v>
      </c>
    </row>
    <row r="89" spans="1:12" s="5" customFormat="1" x14ac:dyDescent="0.25">
      <c r="A89" s="14">
        <v>85</v>
      </c>
      <c r="B89" s="4"/>
      <c r="C89" s="7"/>
      <c r="D89" s="51"/>
      <c r="E89" s="51"/>
      <c r="F89" s="15"/>
      <c r="G89" s="6"/>
      <c r="H89" s="6"/>
      <c r="I89" s="23">
        <f t="shared" si="3"/>
        <v>0</v>
      </c>
      <c r="J89" s="6"/>
      <c r="K89" s="23">
        <f t="shared" si="4"/>
        <v>0</v>
      </c>
      <c r="L89" s="52">
        <f t="shared" si="5"/>
        <v>0</v>
      </c>
    </row>
    <row r="90" spans="1:12" s="5" customFormat="1" x14ac:dyDescent="0.25">
      <c r="A90" s="14">
        <v>86</v>
      </c>
      <c r="B90" s="4"/>
      <c r="C90" s="7"/>
      <c r="D90" s="51"/>
      <c r="E90" s="51"/>
      <c r="F90" s="15"/>
      <c r="G90" s="6"/>
      <c r="H90" s="6"/>
      <c r="I90" s="23">
        <f t="shared" si="3"/>
        <v>0</v>
      </c>
      <c r="J90" s="6"/>
      <c r="K90" s="23">
        <f t="shared" si="4"/>
        <v>0</v>
      </c>
      <c r="L90" s="52">
        <f t="shared" si="5"/>
        <v>0</v>
      </c>
    </row>
    <row r="91" spans="1:12" s="5" customFormat="1" x14ac:dyDescent="0.25">
      <c r="A91" s="14">
        <v>87</v>
      </c>
      <c r="B91" s="4"/>
      <c r="C91" s="7"/>
      <c r="D91" s="51"/>
      <c r="E91" s="51"/>
      <c r="F91" s="15"/>
      <c r="G91" s="6"/>
      <c r="H91" s="6"/>
      <c r="I91" s="23">
        <f t="shared" si="3"/>
        <v>0</v>
      </c>
      <c r="J91" s="6"/>
      <c r="K91" s="23">
        <f t="shared" si="4"/>
        <v>0</v>
      </c>
      <c r="L91" s="52">
        <f t="shared" si="5"/>
        <v>0</v>
      </c>
    </row>
    <row r="92" spans="1:12" s="5" customFormat="1" x14ac:dyDescent="0.25">
      <c r="A92" s="14">
        <v>88</v>
      </c>
      <c r="B92" s="4"/>
      <c r="C92" s="7"/>
      <c r="D92" s="51"/>
      <c r="E92" s="51"/>
      <c r="F92" s="15"/>
      <c r="G92" s="6"/>
      <c r="H92" s="6"/>
      <c r="I92" s="23">
        <f t="shared" si="3"/>
        <v>0</v>
      </c>
      <c r="J92" s="6"/>
      <c r="K92" s="23">
        <f t="shared" si="4"/>
        <v>0</v>
      </c>
      <c r="L92" s="52">
        <f t="shared" si="5"/>
        <v>0</v>
      </c>
    </row>
    <row r="93" spans="1:12" s="5" customFormat="1" x14ac:dyDescent="0.25">
      <c r="A93" s="14">
        <v>89</v>
      </c>
      <c r="B93" s="4"/>
      <c r="C93" s="7"/>
      <c r="D93" s="51"/>
      <c r="E93" s="51"/>
      <c r="F93" s="15"/>
      <c r="G93" s="6"/>
      <c r="H93" s="6"/>
      <c r="I93" s="23">
        <f t="shared" si="3"/>
        <v>0</v>
      </c>
      <c r="J93" s="6"/>
      <c r="K93" s="23">
        <f t="shared" si="4"/>
        <v>0</v>
      </c>
      <c r="L93" s="52">
        <f t="shared" si="5"/>
        <v>0</v>
      </c>
    </row>
    <row r="94" spans="1:12" s="5" customFormat="1" x14ac:dyDescent="0.25">
      <c r="A94" s="14">
        <v>90</v>
      </c>
      <c r="B94" s="4"/>
      <c r="C94" s="7"/>
      <c r="D94" s="51"/>
      <c r="E94" s="51"/>
      <c r="F94" s="15"/>
      <c r="G94" s="6"/>
      <c r="H94" s="6"/>
      <c r="I94" s="23">
        <f t="shared" si="3"/>
        <v>0</v>
      </c>
      <c r="J94" s="6"/>
      <c r="K94" s="23">
        <f t="shared" si="4"/>
        <v>0</v>
      </c>
      <c r="L94" s="52">
        <f t="shared" si="5"/>
        <v>0</v>
      </c>
    </row>
    <row r="95" spans="1:12" s="5" customFormat="1" x14ac:dyDescent="0.25">
      <c r="A95" s="14">
        <v>91</v>
      </c>
      <c r="B95" s="4"/>
      <c r="C95" s="7"/>
      <c r="D95" s="51"/>
      <c r="E95" s="51"/>
      <c r="F95" s="15"/>
      <c r="G95" s="6"/>
      <c r="H95" s="6"/>
      <c r="I95" s="23">
        <f t="shared" si="3"/>
        <v>0</v>
      </c>
      <c r="J95" s="6"/>
      <c r="K95" s="23">
        <f t="shared" si="4"/>
        <v>0</v>
      </c>
      <c r="L95" s="52">
        <f t="shared" si="5"/>
        <v>0</v>
      </c>
    </row>
    <row r="96" spans="1:12" s="5" customFormat="1" x14ac:dyDescent="0.25">
      <c r="A96" s="14">
        <v>92</v>
      </c>
      <c r="B96" s="4"/>
      <c r="C96" s="7"/>
      <c r="D96" s="51"/>
      <c r="E96" s="51"/>
      <c r="F96" s="15"/>
      <c r="G96" s="6"/>
      <c r="H96" s="6"/>
      <c r="I96" s="23">
        <f t="shared" si="3"/>
        <v>0</v>
      </c>
      <c r="J96" s="6"/>
      <c r="K96" s="23">
        <f t="shared" si="4"/>
        <v>0</v>
      </c>
      <c r="L96" s="52">
        <f t="shared" si="5"/>
        <v>0</v>
      </c>
    </row>
    <row r="97" spans="1:12" s="5" customFormat="1" x14ac:dyDescent="0.25">
      <c r="A97" s="14">
        <v>93</v>
      </c>
      <c r="B97" s="4"/>
      <c r="C97" s="7"/>
      <c r="D97" s="51"/>
      <c r="E97" s="51"/>
      <c r="F97" s="15"/>
      <c r="G97" s="6"/>
      <c r="H97" s="6"/>
      <c r="I97" s="23">
        <f t="shared" si="3"/>
        <v>0</v>
      </c>
      <c r="J97" s="6"/>
      <c r="K97" s="23">
        <f t="shared" si="4"/>
        <v>0</v>
      </c>
      <c r="L97" s="52">
        <f t="shared" si="5"/>
        <v>0</v>
      </c>
    </row>
    <row r="98" spans="1:12" s="5" customFormat="1" x14ac:dyDescent="0.25">
      <c r="A98" s="14">
        <v>94</v>
      </c>
      <c r="B98" s="4"/>
      <c r="C98" s="7"/>
      <c r="D98" s="51"/>
      <c r="E98" s="51"/>
      <c r="F98" s="15"/>
      <c r="G98" s="6"/>
      <c r="H98" s="6"/>
      <c r="I98" s="23">
        <f t="shared" si="3"/>
        <v>0</v>
      </c>
      <c r="J98" s="6"/>
      <c r="K98" s="23">
        <f t="shared" si="4"/>
        <v>0</v>
      </c>
      <c r="L98" s="52">
        <f t="shared" si="5"/>
        <v>0</v>
      </c>
    </row>
    <row r="99" spans="1:12" s="5" customFormat="1" x14ac:dyDescent="0.25">
      <c r="A99" s="14">
        <v>95</v>
      </c>
      <c r="B99" s="4"/>
      <c r="C99" s="7"/>
      <c r="D99" s="51"/>
      <c r="E99" s="51"/>
      <c r="F99" s="15"/>
      <c r="G99" s="6"/>
      <c r="H99" s="6"/>
      <c r="I99" s="23">
        <f t="shared" si="3"/>
        <v>0</v>
      </c>
      <c r="J99" s="6"/>
      <c r="K99" s="23">
        <f t="shared" si="4"/>
        <v>0</v>
      </c>
      <c r="L99" s="52">
        <f t="shared" si="5"/>
        <v>0</v>
      </c>
    </row>
    <row r="100" spans="1:12" s="5" customFormat="1" x14ac:dyDescent="0.25">
      <c r="A100" s="14">
        <v>96</v>
      </c>
      <c r="B100" s="4"/>
      <c r="C100" s="7"/>
      <c r="D100" s="51"/>
      <c r="E100" s="51"/>
      <c r="F100" s="15"/>
      <c r="G100" s="6"/>
      <c r="H100" s="6"/>
      <c r="I100" s="23">
        <f t="shared" si="3"/>
        <v>0</v>
      </c>
      <c r="J100" s="6"/>
      <c r="K100" s="23">
        <f t="shared" si="4"/>
        <v>0</v>
      </c>
      <c r="L100" s="52">
        <f t="shared" si="5"/>
        <v>0</v>
      </c>
    </row>
    <row r="101" spans="1:12" s="5" customFormat="1" x14ac:dyDescent="0.25">
      <c r="A101" s="14">
        <v>97</v>
      </c>
      <c r="B101" s="4"/>
      <c r="C101" s="7"/>
      <c r="D101" s="51"/>
      <c r="E101" s="51"/>
      <c r="F101" s="15"/>
      <c r="G101" s="6"/>
      <c r="H101" s="6"/>
      <c r="I101" s="23">
        <f t="shared" si="3"/>
        <v>0</v>
      </c>
      <c r="J101" s="6"/>
      <c r="K101" s="23">
        <f t="shared" si="4"/>
        <v>0</v>
      </c>
      <c r="L101" s="52">
        <f t="shared" si="5"/>
        <v>0</v>
      </c>
    </row>
    <row r="102" spans="1:12" s="5" customFormat="1" x14ac:dyDescent="0.25">
      <c r="A102" s="14">
        <v>98</v>
      </c>
      <c r="B102" s="4"/>
      <c r="C102" s="7"/>
      <c r="D102" s="51"/>
      <c r="E102" s="51"/>
      <c r="F102" s="15"/>
      <c r="G102" s="6"/>
      <c r="H102" s="6"/>
      <c r="I102" s="23">
        <f t="shared" si="3"/>
        <v>0</v>
      </c>
      <c r="J102" s="6"/>
      <c r="K102" s="23">
        <f t="shared" si="4"/>
        <v>0</v>
      </c>
      <c r="L102" s="52">
        <f t="shared" si="5"/>
        <v>0</v>
      </c>
    </row>
    <row r="103" spans="1:12" s="5" customFormat="1" x14ac:dyDescent="0.25">
      <c r="A103" s="14">
        <v>99</v>
      </c>
      <c r="B103" s="4"/>
      <c r="C103" s="7"/>
      <c r="D103" s="51"/>
      <c r="E103" s="51"/>
      <c r="F103" s="15"/>
      <c r="G103" s="6"/>
      <c r="H103" s="6"/>
      <c r="I103" s="23">
        <f t="shared" si="3"/>
        <v>0</v>
      </c>
      <c r="J103" s="6"/>
      <c r="K103" s="23">
        <f t="shared" si="4"/>
        <v>0</v>
      </c>
      <c r="L103" s="52">
        <f t="shared" si="5"/>
        <v>0</v>
      </c>
    </row>
    <row r="104" spans="1:12" s="5" customFormat="1" ht="15.75" thickBot="1" x14ac:dyDescent="0.3">
      <c r="A104" s="16">
        <v>100</v>
      </c>
      <c r="B104" s="17"/>
      <c r="C104" s="18"/>
      <c r="D104" s="53"/>
      <c r="E104" s="53"/>
      <c r="F104" s="19"/>
      <c r="G104" s="20"/>
      <c r="H104" s="20"/>
      <c r="I104" s="24">
        <f t="shared" si="3"/>
        <v>0</v>
      </c>
      <c r="J104" s="20"/>
      <c r="K104" s="24">
        <f t="shared" si="4"/>
        <v>0</v>
      </c>
      <c r="L104" s="54">
        <f t="shared" si="5"/>
        <v>0</v>
      </c>
    </row>
  </sheetData>
  <sheetProtection algorithmName="SHA-512" hashValue="EDIULLEYNjcDsTI0+ZQ3sALuzsQfeEn7OJTQXrXqYZNz+G/SzyWtrFR89MuiLw+6qLdubpxhnKxksllqF16Fcw==" saltValue="VZBCQ6XyqNTJ9Z1NeZ0MhQ==" spinCount="100000" sheet="1" objects="1" scenarios="1"/>
  <conditionalFormatting sqref="J3">
    <cfRule type="cellIs" dxfId="0" priority="1" operator="between">
      <formula>0</formula>
      <formula>9.99999</formula>
    </cfRule>
  </conditionalFormatting>
  <dataValidations xWindow="529" yWindow="747" count="3">
    <dataValidation allowBlank="1" showInputMessage="1" promptTitle="OBLIGATORIU" prompt="Notati subcategoria de cheltuiala conf. prevederilor din Ghidul solicitantului. Oferiti explicatii acolo unde este cazul." sqref="E1:E1048576"/>
    <dataValidation allowBlank="1" showInputMessage="1" showErrorMessage="1" promptTitle="ATENTIE!" prompt="Corelati coloana Eligibil/ neeligibil cu finantarea nerambursabila solicitata, astfel:_x000a_*CJBv ≥ 0 lei - pentru ELIGIBIL;  _x000a_**CJBv = 0 lei - pentru NEELIGIBIL" sqref="I5:I104"/>
    <dataValidation allowBlank="1" sqref="H1:H1048576 L1:L1048576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70" fitToHeight="0" orientation="landscape" r:id="rId1"/>
  <headerFooter>
    <oddHeader>&amp;L(parte integranta a contractului)
&amp;C&amp;"-,Bold"Anexa 1.2 Bugetul acţiunii, activităţii din cadrul proiectului&amp;RStructura sportivă ....................................</oddHeader>
    <oddFooter xml:space="preserve">&amp;LData intocmirii:
____________________&amp;CReprezentanţi legali:
 Numele şi prenumele .............................................
 Funcţia ..............................................................
 Semnătura şi stampila 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529" yWindow="747" count="3">
        <x14:dataValidation type="list" allowBlank="1" showInputMessage="1" showErrorMessage="1" errorTitle="Obligatoriu!" error="Alege 'eligibil' sau 'neeligibil' din lista!" promptTitle="OBLIGATORIU!" prompt="Alege din lista! _x000a_Incadreaza linia de buget in cheltuieli 'eligibile' sau 'neeligibile'. ">
          <x14:formula1>
            <xm:f>'Tipuri de cheltuieli ELIGIBILE'!$A$2:$A$3</xm:f>
          </x14:formula1>
          <xm:sqref>C1:C1048576</xm:sqref>
        </x14:dataValidation>
        <x14:dataValidation type="list" allowBlank="1" showInputMessage="1" promptTitle="OBLIGATORIU!" prompt="Puteti completa astfel:_x000a_1.Alegeti din lista activitatea; 2 Alegeti din lista activitatea si completati denumirea; Introduceti o alta denumire">
          <x14:formula1>
            <xm:f>'Tipuri de cheltuieli ELIGIBILE'!$E$2:$E$9</xm:f>
          </x14:formula1>
          <xm:sqref>B1:B1048576</xm:sqref>
        </x14:dataValidation>
        <x14:dataValidation type="list" allowBlank="1" showInputMessage="1" showErrorMessage="1" errorTitle="Obligatoriu!" error="Alege o categorie de cheluiala din lista!" promptTitle="OBLIGATORIU!" prompt="Alege din lista! _x000a_Incadreaza linia de buget la una din categoriile de cheltuieli. ">
          <x14:formula1>
            <xm:f>'Tipuri de cheltuieli ELIGIBILE'!$C$2:$C$9</xm:f>
          </x14:formula1>
          <xm:sqref>D1:D1048576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Instructiuni</vt:lpstr>
      <vt:lpstr>Anexa 1.2 - BUGETUL</vt:lpstr>
      <vt:lpstr>Tipuri de cheltuieli ELIGIBILE</vt:lpstr>
      <vt:lpstr>BUGET DEMO</vt:lpstr>
      <vt:lpstr>'Anexa 1.2 - BUGETUL'!Print_Titles</vt:lpstr>
      <vt:lpstr>'BUGET DEMO'!Print_Titles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Negre Cornel</dc:creator>
  <cp:lastModifiedBy>Nicoleta Iures</cp:lastModifiedBy>
  <cp:lastPrinted>2017-09-28T09:41:52Z</cp:lastPrinted>
  <dcterms:created xsi:type="dcterms:W3CDTF">2016-01-25T09:57:10Z</dcterms:created>
  <dcterms:modified xsi:type="dcterms:W3CDTF">2017-09-28T09:42:05Z</dcterms:modified>
</cp:coreProperties>
</file>